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CashFlow" sheetId="1" r:id="rId1"/>
    <sheet name="Expenses" sheetId="2" r:id="rId2"/>
  </sheets>
  <definedNames>
    <definedName name="_xlnm.Print_Area" localSheetId="0">'CashFlow'!$A$1:$M$97</definedName>
    <definedName name="_xlnm.Print_Area" localSheetId="1">'Expenses'!$A$1:$M$98</definedName>
  </definedNames>
  <calcPr fullCalcOnLoad="1"/>
</workbook>
</file>

<file path=xl/comments1.xml><?xml version="1.0" encoding="utf-8"?>
<comments xmlns="http://schemas.openxmlformats.org/spreadsheetml/2006/main">
  <authors>
    <author>cloud</author>
  </authors>
  <commentList>
    <comment ref="G22" authorId="0">
      <text>
        <r>
          <rPr>
            <b/>
            <sz val="8"/>
            <rFont val="Tahoma"/>
            <family val="2"/>
          </rPr>
          <t xml:space="preserve">These are the yearly expenses incurred, it may include luxury such as tour and car
</t>
        </r>
      </text>
    </comment>
  </commentList>
</comments>
</file>

<file path=xl/comments2.xml><?xml version="1.0" encoding="utf-8"?>
<comments xmlns="http://schemas.openxmlformats.org/spreadsheetml/2006/main">
  <authors>
    <author>cloud</author>
  </authors>
  <commentList>
    <comment ref="B5" authorId="0">
      <text>
        <r>
          <rPr>
            <b/>
            <sz val="8"/>
            <rFont val="Tahoma"/>
            <family val="2"/>
          </rPr>
          <t xml:space="preserve">room rental
contribution
monthly bills
subscription
yard service
convenyancy
daily products
wet marketting
maintenance
accessories
maid/nursing
</t>
        </r>
      </text>
    </comment>
    <comment ref="B52" authorId="0">
      <text>
        <r>
          <rPr>
            <b/>
            <sz val="8"/>
            <rFont val="Tahoma"/>
            <family val="2"/>
          </rPr>
          <t xml:space="preserve">parents allowance
spouse allowance
siblings allowance
children education
childcare service
tuition and classes
maternity expenses
medical expenses
family shopping
</t>
        </r>
      </text>
    </comment>
    <comment ref="H72" authorId="0">
      <text>
        <r>
          <rPr>
            <b/>
            <sz val="8"/>
            <rFont val="Tahoma"/>
            <family val="2"/>
          </rPr>
          <t xml:space="preserve">course loan
student loan
housing loan
surgical  loan
automobile loan
membership loan
renovation loan
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wholelife
endowment
ilp policy
</t>
        </r>
      </text>
    </comment>
    <comment ref="H5" authorId="0">
      <text>
        <r>
          <rPr>
            <b/>
            <sz val="8"/>
            <rFont val="Tahoma"/>
            <family val="2"/>
          </rPr>
          <t xml:space="preserve">bus
mrt
taxi
petrol
road tax
servicing
</t>
        </r>
      </text>
    </comment>
    <comment ref="E5" authorId="0">
      <text>
        <r>
          <rPr>
            <b/>
            <sz val="8"/>
            <rFont val="Tahoma"/>
            <family val="2"/>
          </rPr>
          <t>breakfast
lunch
dinner
supper
drinks
fruits
snacks
fresh milk
supplement
stored food</t>
        </r>
      </text>
    </comment>
    <comment ref="K5" authorId="0">
      <text>
        <r>
          <rPr>
            <b/>
            <sz val="8"/>
            <rFont val="Tahoma"/>
            <family val="2"/>
          </rPr>
          <t xml:space="preserve">stationary
clothings
cosmetics
gadgets
hygiene
</t>
        </r>
      </text>
    </comment>
    <comment ref="K52" authorId="0">
      <text>
        <r>
          <rPr>
            <b/>
            <sz val="8"/>
            <rFont val="Tahoma"/>
            <family val="2"/>
          </rPr>
          <t xml:space="preserve">personal
broadband
handphone
medication
web hosting
</t>
        </r>
      </text>
    </comment>
    <comment ref="E72" authorId="0">
      <text>
        <r>
          <rPr>
            <b/>
            <sz val="8"/>
            <rFont val="Tahoma"/>
            <family val="2"/>
          </rPr>
          <t xml:space="preserve">slimming &amp; facial
techical training
part-time courses
clubs &amp; societies
</t>
        </r>
      </text>
    </comment>
    <comment ref="E36" authorId="0">
      <text>
        <r>
          <rPr>
            <b/>
            <sz val="8"/>
            <rFont val="Tahoma"/>
            <family val="2"/>
          </rPr>
          <t xml:space="preserve">sports
gaming
restorant
gathering
barbecue
outing
movie
</t>
        </r>
      </text>
    </comment>
  </commentList>
</comments>
</file>

<file path=xl/sharedStrings.xml><?xml version="1.0" encoding="utf-8"?>
<sst xmlns="http://schemas.openxmlformats.org/spreadsheetml/2006/main" count="44" uniqueCount="40">
  <si>
    <t>HOME</t>
  </si>
  <si>
    <t>FAMILY</t>
  </si>
  <si>
    <t>FOOD</t>
  </si>
  <si>
    <t>SOCIAL</t>
  </si>
  <si>
    <t>COURSE</t>
  </si>
  <si>
    <t>TRANS</t>
  </si>
  <si>
    <t>LOAN</t>
  </si>
  <si>
    <t>GOOD</t>
  </si>
  <si>
    <t>SVS</t>
  </si>
  <si>
    <t>Less</t>
  </si>
  <si>
    <t>NET INCOME</t>
  </si>
  <si>
    <t>investment</t>
  </si>
  <si>
    <t>bank saving</t>
  </si>
  <si>
    <t>expenditure</t>
  </si>
  <si>
    <t>allowance</t>
  </si>
  <si>
    <t>YEARLY</t>
  </si>
  <si>
    <t>NET BANK SAVING</t>
  </si>
  <si>
    <t>meals</t>
  </si>
  <si>
    <t>public</t>
  </si>
  <si>
    <t>haircut</t>
  </si>
  <si>
    <t>INT =</t>
  </si>
  <si>
    <t>business</t>
  </si>
  <si>
    <t>tuition fee</t>
  </si>
  <si>
    <t>japanese lesson</t>
  </si>
  <si>
    <t>dancing course</t>
  </si>
  <si>
    <t>personal accident</t>
  </si>
  <si>
    <t>prucash saving</t>
  </si>
  <si>
    <t>wholelife</t>
  </si>
  <si>
    <t>miscelleous</t>
  </si>
  <si>
    <t>room rental</t>
  </si>
  <si>
    <t>sports</t>
  </si>
  <si>
    <t>broadband</t>
  </si>
  <si>
    <t>handphone</t>
  </si>
  <si>
    <t>GROSS BANK SAVING</t>
  </si>
  <si>
    <t>MONTHLY EXPENSES</t>
  </si>
  <si>
    <t>BONUS INCOME</t>
  </si>
  <si>
    <t>TOTAL INCOME</t>
  </si>
  <si>
    <t>MISSING DOLLAR</t>
  </si>
  <si>
    <t>POLICY</t>
  </si>
  <si>
    <t>Financial Adviser: Lim Cheng Hoo     -|||-     Mobile: 97724735     -|||-     Email: chenghoo@yahoo.co.jp     -|||-     Website: www.chenghoo.com     -|||-     Date: 13/1/2005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</si>
</sst>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$-1004]#,##0.0000000"/>
    <numFmt numFmtId="193" formatCode="[$$-1004]#,##0.00000000"/>
    <numFmt numFmtId="194" formatCode="[$$-1004]#,##0.000000000"/>
    <numFmt numFmtId="195" formatCode="[$$-1004]#,##0.0000000000"/>
    <numFmt numFmtId="196" formatCode="[$$-1004]#,##0.00000000000"/>
    <numFmt numFmtId="197" formatCode="[$$-1004]#,##0.00"/>
    <numFmt numFmtId="198" formatCode="&quot;¥&quot;#,##0.00"/>
    <numFmt numFmtId="199" formatCode="yyyy&quot;年&quot;m&quot;月&quot;d&quot;日&quot;"/>
    <numFmt numFmtId="200" formatCode="[$-409]d\-mmm\-yyyy;@"/>
    <numFmt numFmtId="201" formatCode="&quot;$&quot;#,##0.00"/>
    <numFmt numFmtId="202" formatCode="&quot;$&quot;#,##0"/>
    <numFmt numFmtId="203" formatCode="&quot;$&quot;#,##0.00000"/>
    <numFmt numFmtId="204" formatCode="&quot;$&quot;#,##0.0000"/>
    <numFmt numFmtId="205" formatCode="0.000%"/>
    <numFmt numFmtId="206" formatCode="[$$-1004]#,##0"/>
  </numFmts>
  <fonts count="16">
    <font>
      <sz val="10"/>
      <name val="Arial"/>
      <family val="2"/>
    </font>
    <font>
      <sz val="8"/>
      <name val="Arial"/>
      <family val="2"/>
    </font>
    <font>
      <sz val="10"/>
      <name val="Georg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9"/>
      <name val="Franklin Gothic Medium"/>
      <family val="2"/>
    </font>
    <font>
      <sz val="7"/>
      <name val="Tahoma"/>
      <family val="2"/>
    </font>
    <font>
      <b/>
      <sz val="12"/>
      <color indexed="12"/>
      <name val="Georgia"/>
      <family val="1"/>
    </font>
    <font>
      <b/>
      <sz val="10"/>
      <name val="Georgia"/>
      <family val="1"/>
    </font>
    <font>
      <b/>
      <sz val="8"/>
      <name val="Tahoma"/>
      <family val="2"/>
    </font>
    <font>
      <b/>
      <i/>
      <sz val="14"/>
      <color indexed="9"/>
      <name val="Franklin Gothic Medium"/>
      <family val="2"/>
    </font>
    <font>
      <sz val="12"/>
      <name val="Georgia"/>
      <family val="1"/>
    </font>
    <font>
      <sz val="12"/>
      <color indexed="12"/>
      <name val="Georgia"/>
      <family val="1"/>
    </font>
    <font>
      <b/>
      <i/>
      <sz val="12"/>
      <name val="Times New Roman"/>
      <family val="1"/>
    </font>
    <font>
      <b/>
      <sz val="12"/>
      <name val="Georgia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8" fillId="2" borderId="0" xfId="0" applyNumberFormat="1" applyFont="1" applyFill="1" applyAlignment="1" applyProtection="1">
      <alignment vertical="center"/>
      <protection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4" borderId="1" xfId="0" applyFont="1" applyFill="1" applyBorder="1" applyAlignment="1" applyProtection="1">
      <alignment horizontal="center" vertical="center"/>
      <protection/>
    </xf>
    <xf numFmtId="0" fontId="5" fillId="4" borderId="2" xfId="0" applyFont="1" applyFill="1" applyBorder="1" applyAlignment="1" applyProtection="1">
      <alignment horizontal="center" vertical="center"/>
      <protection/>
    </xf>
    <xf numFmtId="0" fontId="5" fillId="4" borderId="3" xfId="0" applyFont="1" applyFill="1" applyBorder="1" applyAlignment="1" applyProtection="1">
      <alignment horizontal="center" vertical="center"/>
      <protection/>
    </xf>
    <xf numFmtId="201" fontId="2" fillId="5" borderId="0" xfId="0" applyNumberFormat="1" applyFont="1" applyFill="1" applyAlignment="1" applyProtection="1">
      <alignment horizontal="center" vertical="center"/>
      <protection locked="0"/>
    </xf>
    <xf numFmtId="0" fontId="8" fillId="5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202" fontId="7" fillId="6" borderId="4" xfId="0" applyNumberFormat="1" applyFont="1" applyFill="1" applyBorder="1" applyAlignment="1">
      <alignment horizontal="center" vertical="center"/>
    </xf>
    <xf numFmtId="202" fontId="7" fillId="6" borderId="5" xfId="0" applyNumberFormat="1" applyFont="1" applyFill="1" applyBorder="1" applyAlignment="1">
      <alignment horizontal="center" vertical="center"/>
    </xf>
    <xf numFmtId="202" fontId="7" fillId="6" borderId="6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202" fontId="7" fillId="6" borderId="4" xfId="0" applyNumberFormat="1" applyFont="1" applyFill="1" applyBorder="1" applyAlignment="1" applyProtection="1">
      <alignment horizontal="center" vertical="center"/>
      <protection locked="0"/>
    </xf>
    <xf numFmtId="202" fontId="7" fillId="6" borderId="5" xfId="0" applyNumberFormat="1" applyFont="1" applyFill="1" applyBorder="1" applyAlignment="1" applyProtection="1">
      <alignment horizontal="center" vertical="center"/>
      <protection locked="0"/>
    </xf>
    <xf numFmtId="202" fontId="7" fillId="6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202" fontId="12" fillId="6" borderId="4" xfId="0" applyNumberFormat="1" applyFont="1" applyFill="1" applyBorder="1" applyAlignment="1" applyProtection="1">
      <alignment horizontal="center" vertical="center"/>
      <protection locked="0"/>
    </xf>
    <xf numFmtId="202" fontId="12" fillId="6" borderId="5" xfId="0" applyNumberFormat="1" applyFont="1" applyFill="1" applyBorder="1" applyAlignment="1" applyProtection="1">
      <alignment horizontal="center" vertical="center"/>
      <protection locked="0"/>
    </xf>
    <xf numFmtId="202" fontId="12" fillId="6" borderId="6" xfId="0" applyNumberFormat="1" applyFont="1" applyFill="1" applyBorder="1" applyAlignment="1" applyProtection="1">
      <alignment horizontal="center" vertical="center"/>
      <protection locked="0"/>
    </xf>
    <xf numFmtId="9" fontId="11" fillId="5" borderId="0" xfId="0" applyNumberFormat="1" applyFont="1" applyFill="1" applyAlignment="1">
      <alignment horizontal="center" vertical="center"/>
    </xf>
    <xf numFmtId="202" fontId="12" fillId="6" borderId="7" xfId="0" applyNumberFormat="1" applyFont="1" applyFill="1" applyBorder="1" applyAlignment="1" applyProtection="1">
      <alignment horizontal="center" vertical="center"/>
      <protection/>
    </xf>
    <xf numFmtId="202" fontId="12" fillId="6" borderId="8" xfId="0" applyNumberFormat="1" applyFont="1" applyFill="1" applyBorder="1" applyAlignment="1" applyProtection="1">
      <alignment horizontal="center" vertical="center"/>
      <protection/>
    </xf>
    <xf numFmtId="202" fontId="12" fillId="6" borderId="9" xfId="0" applyNumberFormat="1" applyFont="1" applyFill="1" applyBorder="1" applyAlignment="1" applyProtection="1">
      <alignment horizontal="center" vertical="center"/>
      <protection/>
    </xf>
    <xf numFmtId="9" fontId="14" fillId="5" borderId="0" xfId="0" applyNumberFormat="1" applyFont="1" applyFill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202" fontId="7" fillId="6" borderId="7" xfId="0" applyNumberFormat="1" applyFont="1" applyFill="1" applyBorder="1" applyAlignment="1">
      <alignment horizontal="center" vertical="center"/>
    </xf>
    <xf numFmtId="202" fontId="7" fillId="6" borderId="8" xfId="0" applyNumberFormat="1" applyFont="1" applyFill="1" applyBorder="1" applyAlignment="1">
      <alignment horizontal="center" vertical="center"/>
    </xf>
    <xf numFmtId="202" fontId="7" fillId="6" borderId="9" xfId="0" applyNumberFormat="1" applyFont="1" applyFill="1" applyBorder="1" applyAlignment="1">
      <alignment horizontal="center" vertical="center"/>
    </xf>
    <xf numFmtId="202" fontId="8" fillId="5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9" fontId="2" fillId="5" borderId="0" xfId="0" applyNumberFormat="1" applyFont="1" applyFill="1" applyAlignment="1" applyProtection="1">
      <alignment horizontal="center" vertical="center"/>
      <protection/>
    </xf>
    <xf numFmtId="0" fontId="5" fillId="4" borderId="13" xfId="0" applyFont="1" applyFill="1" applyBorder="1" applyAlignment="1" applyProtection="1">
      <alignment horizontal="center" vertical="center"/>
      <protection/>
    </xf>
    <xf numFmtId="0" fontId="5" fillId="4" borderId="10" xfId="0" applyFont="1" applyFill="1" applyBorder="1" applyAlignment="1" applyProtection="1">
      <alignment horizontal="center" vertical="center"/>
      <protection/>
    </xf>
    <xf numFmtId="0" fontId="5" fillId="4" borderId="0" xfId="0" applyFont="1" applyFill="1" applyBorder="1" applyAlignment="1" applyProtection="1">
      <alignment horizontal="center" vertical="center"/>
      <protection/>
    </xf>
    <xf numFmtId="0" fontId="5" fillId="4" borderId="11" xfId="0" applyFont="1" applyFill="1" applyBorder="1" applyAlignment="1" applyProtection="1">
      <alignment horizontal="center" vertical="center"/>
      <protection/>
    </xf>
    <xf numFmtId="0" fontId="5" fillId="4" borderId="14" xfId="0" applyFont="1" applyFill="1" applyBorder="1" applyAlignment="1" applyProtection="1">
      <alignment horizontal="center" vertical="center"/>
      <protection/>
    </xf>
    <xf numFmtId="0" fontId="5" fillId="4" borderId="12" xfId="0" applyFont="1" applyFill="1" applyBorder="1" applyAlignment="1" applyProtection="1">
      <alignment horizontal="center" vertical="center"/>
      <protection/>
    </xf>
    <xf numFmtId="0" fontId="5" fillId="4" borderId="0" xfId="0" applyFont="1" applyFill="1" applyAlignment="1">
      <alignment horizontal="center" vertical="center"/>
    </xf>
    <xf numFmtId="201" fontId="7" fillId="6" borderId="0" xfId="0" applyNumberFormat="1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11</xdr:col>
      <xdr:colOff>609600</xdr:colOff>
      <xdr:row>15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57175" y="228600"/>
          <a:ext cx="8743950" cy="666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my cashflow register 2005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tabSelected="1" workbookViewId="0" topLeftCell="A1">
      <selection activeCell="H84" sqref="H84:H87"/>
    </sheetView>
  </sheetViews>
  <sheetFormatPr defaultColWidth="9.140625" defaultRowHeight="4.5" customHeight="1"/>
  <cols>
    <col min="1" max="1" width="3.7109375" style="3" customWidth="1"/>
    <col min="2" max="2" width="6.7109375" style="3" customWidth="1"/>
    <col min="3" max="3" width="20.7109375" style="3" customWidth="1"/>
    <col min="4" max="4" width="12.7109375" style="3" customWidth="1"/>
    <col min="5" max="5" width="9.7109375" style="3" customWidth="1"/>
    <col min="6" max="6" width="8.7109375" style="3" customWidth="1"/>
    <col min="7" max="7" width="20.7109375" style="3" customWidth="1"/>
    <col min="8" max="8" width="12.7109375" style="3" customWidth="1"/>
    <col min="9" max="9" width="8.7109375" style="3" customWidth="1"/>
    <col min="10" max="11" width="10.7109375" style="3" customWidth="1"/>
    <col min="12" max="12" width="9.7109375" style="3" customWidth="1"/>
    <col min="13" max="13" width="3.7109375" style="3" customWidth="1"/>
    <col min="14" max="16384" width="9.140625" style="3" customWidth="1"/>
  </cols>
  <sheetData>
    <row r="1" spans="1:13" ht="4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5"/>
      <c r="M1" s="6"/>
    </row>
    <row r="2" spans="1:13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5"/>
      <c r="M2" s="6"/>
    </row>
    <row r="3" spans="1:13" ht="4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6"/>
    </row>
    <row r="4" spans="1:13" ht="4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5"/>
      <c r="M4" s="6"/>
    </row>
    <row r="5" spans="1:13" ht="4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5"/>
      <c r="M5" s="6"/>
    </row>
    <row r="6" spans="1:13" ht="4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5"/>
      <c r="M6" s="6"/>
    </row>
    <row r="7" spans="1:13" ht="4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6"/>
    </row>
    <row r="8" spans="1:13" ht="4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"/>
      <c r="M8" s="6"/>
    </row>
    <row r="9" spans="1:13" ht="4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5"/>
      <c r="M9" s="6"/>
    </row>
    <row r="10" spans="1:13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5"/>
      <c r="M10" s="6"/>
    </row>
    <row r="11" spans="1:13" ht="4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5"/>
      <c r="M11" s="6"/>
    </row>
    <row r="12" spans="1:13" ht="4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5"/>
      <c r="M12" s="6"/>
    </row>
    <row r="13" spans="1:13" ht="4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5"/>
      <c r="M13" s="6"/>
    </row>
    <row r="14" spans="1:13" ht="4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5"/>
      <c r="M14" s="6"/>
    </row>
    <row r="15" spans="1:13" ht="4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5"/>
      <c r="M15" s="6"/>
    </row>
    <row r="16" spans="1:13" ht="4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5"/>
      <c r="M16" s="6"/>
    </row>
    <row r="17" spans="1:13" ht="4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5"/>
      <c r="M17" s="6"/>
    </row>
    <row r="18" spans="1:13" ht="4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5"/>
      <c r="M18" s="6"/>
    </row>
    <row r="19" spans="1:13" ht="4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5"/>
      <c r="M19" s="6"/>
    </row>
    <row r="20" spans="1:13" ht="4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5"/>
      <c r="M20" s="6"/>
    </row>
    <row r="21" spans="1:13" ht="4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5"/>
      <c r="M21" s="6"/>
    </row>
    <row r="22" spans="1:13" ht="4.5" customHeight="1">
      <c r="A22" s="6"/>
      <c r="B22" s="16" t="s">
        <v>10</v>
      </c>
      <c r="C22" s="16"/>
      <c r="D22" s="20">
        <v>5000</v>
      </c>
      <c r="E22" s="34">
        <v>1</v>
      </c>
      <c r="F22" s="6"/>
      <c r="G22" s="17" t="s">
        <v>15</v>
      </c>
      <c r="H22" s="13">
        <f>H29+H34+H39+H44+H49+H54+H59+H64+H69+H74+H79+H84</f>
        <v>2370</v>
      </c>
      <c r="I22" s="6"/>
      <c r="J22" s="7" t="s">
        <v>36</v>
      </c>
      <c r="K22" s="44"/>
      <c r="L22" s="45"/>
      <c r="M22" s="6"/>
    </row>
    <row r="23" spans="1:13" ht="4.5" customHeight="1">
      <c r="A23" s="6"/>
      <c r="B23" s="16"/>
      <c r="C23" s="16"/>
      <c r="D23" s="21"/>
      <c r="E23" s="34"/>
      <c r="F23" s="6"/>
      <c r="G23" s="18"/>
      <c r="H23" s="14"/>
      <c r="I23" s="6"/>
      <c r="J23" s="8"/>
      <c r="K23" s="46"/>
      <c r="L23" s="47"/>
      <c r="M23" s="6"/>
    </row>
    <row r="24" spans="1:13" ht="4.5" customHeight="1">
      <c r="A24" s="6"/>
      <c r="B24" s="16"/>
      <c r="C24" s="16"/>
      <c r="D24" s="21"/>
      <c r="E24" s="34"/>
      <c r="F24" s="6"/>
      <c r="G24" s="18"/>
      <c r="H24" s="14"/>
      <c r="I24" s="6"/>
      <c r="J24" s="8"/>
      <c r="K24" s="46"/>
      <c r="L24" s="47"/>
      <c r="M24" s="6"/>
    </row>
    <row r="25" spans="1:13" ht="4.5" customHeight="1">
      <c r="A25" s="6"/>
      <c r="B25" s="16"/>
      <c r="C25" s="16"/>
      <c r="D25" s="21"/>
      <c r="E25" s="34"/>
      <c r="F25" s="6"/>
      <c r="G25" s="18"/>
      <c r="H25" s="14"/>
      <c r="I25" s="6"/>
      <c r="J25" s="8"/>
      <c r="K25" s="46"/>
      <c r="L25" s="47"/>
      <c r="M25" s="6"/>
    </row>
    <row r="26" spans="1:13" ht="4.5" customHeight="1">
      <c r="A26" s="6"/>
      <c r="B26" s="16"/>
      <c r="C26" s="16"/>
      <c r="D26" s="21"/>
      <c r="E26" s="34"/>
      <c r="F26" s="6"/>
      <c r="G26" s="18"/>
      <c r="H26" s="14"/>
      <c r="I26" s="6"/>
      <c r="J26" s="8"/>
      <c r="K26" s="46"/>
      <c r="L26" s="47"/>
      <c r="M26" s="6"/>
    </row>
    <row r="27" spans="1:13" ht="4.5" customHeight="1">
      <c r="A27" s="6"/>
      <c r="B27" s="16"/>
      <c r="C27" s="16"/>
      <c r="D27" s="22"/>
      <c r="E27" s="34"/>
      <c r="F27" s="6"/>
      <c r="G27" s="19"/>
      <c r="H27" s="15"/>
      <c r="I27" s="6"/>
      <c r="J27" s="9"/>
      <c r="K27" s="48"/>
      <c r="L27" s="49"/>
      <c r="M27" s="6"/>
    </row>
    <row r="28" spans="1:13" ht="4.5" customHeight="1">
      <c r="A28" s="6"/>
      <c r="B28" s="6"/>
      <c r="C28" s="6"/>
      <c r="D28" s="6"/>
      <c r="E28" s="6"/>
      <c r="F28" s="6"/>
      <c r="G28" s="1"/>
      <c r="H28" s="1"/>
      <c r="I28" s="6"/>
      <c r="J28" s="4"/>
      <c r="K28" s="4"/>
      <c r="L28" s="4"/>
      <c r="M28" s="6"/>
    </row>
    <row r="29" spans="1:13" ht="4.5" customHeight="1">
      <c r="A29" s="6"/>
      <c r="B29" s="6"/>
      <c r="C29" s="6"/>
      <c r="D29" s="6"/>
      <c r="E29" s="6"/>
      <c r="F29" s="6"/>
      <c r="G29" s="11" t="s">
        <v>23</v>
      </c>
      <c r="H29" s="10">
        <v>900</v>
      </c>
      <c r="I29" s="6"/>
      <c r="J29" s="41">
        <f>D22*12</f>
        <v>60000</v>
      </c>
      <c r="K29" s="41"/>
      <c r="L29" s="43">
        <v>1</v>
      </c>
      <c r="M29" s="6"/>
    </row>
    <row r="30" spans="1:13" ht="4.5" customHeight="1">
      <c r="A30" s="6"/>
      <c r="B30" s="6"/>
      <c r="C30" s="6"/>
      <c r="D30" s="6"/>
      <c r="E30" s="6"/>
      <c r="F30" s="6"/>
      <c r="G30" s="11"/>
      <c r="H30" s="10"/>
      <c r="I30" s="6"/>
      <c r="J30" s="41"/>
      <c r="K30" s="41"/>
      <c r="L30" s="43"/>
      <c r="M30" s="6"/>
    </row>
    <row r="31" spans="1:13" ht="4.5" customHeight="1">
      <c r="A31" s="6"/>
      <c r="B31" s="6"/>
      <c r="C31" s="6"/>
      <c r="D31" s="6"/>
      <c r="E31" s="6"/>
      <c r="F31" s="6"/>
      <c r="G31" s="11"/>
      <c r="H31" s="10"/>
      <c r="I31" s="6"/>
      <c r="J31" s="41"/>
      <c r="K31" s="41"/>
      <c r="L31" s="43"/>
      <c r="M31" s="6"/>
    </row>
    <row r="32" spans="1:13" ht="4.5" customHeight="1">
      <c r="A32" s="6"/>
      <c r="B32" s="6"/>
      <c r="C32" s="6"/>
      <c r="D32" s="6"/>
      <c r="E32" s="6"/>
      <c r="F32" s="6"/>
      <c r="G32" s="11"/>
      <c r="H32" s="10"/>
      <c r="I32" s="6"/>
      <c r="J32" s="41"/>
      <c r="K32" s="41"/>
      <c r="L32" s="43"/>
      <c r="M32" s="6"/>
    </row>
    <row r="33" spans="1:13" ht="4.5" customHeight="1">
      <c r="A33" s="6"/>
      <c r="B33" s="6"/>
      <c r="C33" s="6"/>
      <c r="D33" s="6"/>
      <c r="E33" s="6"/>
      <c r="F33" s="6"/>
      <c r="G33" s="1"/>
      <c r="H33" s="1"/>
      <c r="I33" s="6"/>
      <c r="J33" s="42"/>
      <c r="K33" s="42"/>
      <c r="L33" s="42"/>
      <c r="M33" s="6"/>
    </row>
    <row r="34" spans="1:13" ht="4.5" customHeight="1">
      <c r="A34" s="6"/>
      <c r="B34" s="23" t="s">
        <v>9</v>
      </c>
      <c r="C34" s="16" t="s">
        <v>12</v>
      </c>
      <c r="D34" s="27">
        <v>3000</v>
      </c>
      <c r="E34" s="30">
        <f>D34/D22</f>
        <v>0.6</v>
      </c>
      <c r="F34" s="6"/>
      <c r="G34" s="11" t="s">
        <v>24</v>
      </c>
      <c r="H34" s="10">
        <v>240</v>
      </c>
      <c r="I34" s="6"/>
      <c r="J34" s="42"/>
      <c r="K34" s="42"/>
      <c r="L34" s="42"/>
      <c r="M34" s="6"/>
    </row>
    <row r="35" spans="1:13" ht="4.5" customHeight="1">
      <c r="A35" s="6"/>
      <c r="B35" s="23"/>
      <c r="C35" s="16"/>
      <c r="D35" s="28"/>
      <c r="E35" s="30"/>
      <c r="F35" s="6"/>
      <c r="G35" s="11"/>
      <c r="H35" s="10"/>
      <c r="I35" s="6"/>
      <c r="J35" s="42"/>
      <c r="K35" s="42"/>
      <c r="L35" s="42"/>
      <c r="M35" s="6"/>
    </row>
    <row r="36" spans="1:13" ht="4.5" customHeight="1">
      <c r="A36" s="6"/>
      <c r="B36" s="23"/>
      <c r="C36" s="16"/>
      <c r="D36" s="28"/>
      <c r="E36" s="30"/>
      <c r="F36" s="6"/>
      <c r="G36" s="11"/>
      <c r="H36" s="10"/>
      <c r="I36" s="6"/>
      <c r="J36" s="42"/>
      <c r="K36" s="42"/>
      <c r="L36" s="42"/>
      <c r="M36" s="6"/>
    </row>
    <row r="37" spans="1:13" ht="4.5" customHeight="1">
      <c r="A37" s="6"/>
      <c r="B37" s="23"/>
      <c r="C37" s="16"/>
      <c r="D37" s="28"/>
      <c r="E37" s="30"/>
      <c r="F37" s="6"/>
      <c r="G37" s="11"/>
      <c r="H37" s="10"/>
      <c r="I37" s="6"/>
      <c r="J37" s="7" t="s">
        <v>34</v>
      </c>
      <c r="K37" s="44"/>
      <c r="L37" s="45"/>
      <c r="M37" s="6"/>
    </row>
    <row r="38" spans="1:13" ht="4.5" customHeight="1">
      <c r="A38" s="6"/>
      <c r="B38" s="23"/>
      <c r="C38" s="16"/>
      <c r="D38" s="28"/>
      <c r="E38" s="30"/>
      <c r="F38" s="6"/>
      <c r="G38" s="1"/>
      <c r="H38" s="1"/>
      <c r="I38" s="6"/>
      <c r="J38" s="8"/>
      <c r="K38" s="46"/>
      <c r="L38" s="47"/>
      <c r="M38" s="6"/>
    </row>
    <row r="39" spans="1:13" ht="4.5" customHeight="1">
      <c r="A39" s="6"/>
      <c r="B39" s="23"/>
      <c r="C39" s="16"/>
      <c r="D39" s="29"/>
      <c r="E39" s="30"/>
      <c r="F39" s="6"/>
      <c r="G39" s="11" t="s">
        <v>25</v>
      </c>
      <c r="H39" s="10">
        <v>350</v>
      </c>
      <c r="I39" s="6"/>
      <c r="J39" s="8"/>
      <c r="K39" s="46"/>
      <c r="L39" s="47"/>
      <c r="M39" s="6"/>
    </row>
    <row r="40" spans="1:13" ht="4.5" customHeight="1">
      <c r="A40" s="6"/>
      <c r="B40" s="6"/>
      <c r="C40" s="6"/>
      <c r="D40" s="6"/>
      <c r="E40" s="6"/>
      <c r="F40" s="6"/>
      <c r="G40" s="11"/>
      <c r="H40" s="10"/>
      <c r="I40" s="6"/>
      <c r="J40" s="8"/>
      <c r="K40" s="46"/>
      <c r="L40" s="47"/>
      <c r="M40" s="6"/>
    </row>
    <row r="41" spans="1:13" ht="4.5" customHeight="1">
      <c r="A41" s="6"/>
      <c r="B41" s="6"/>
      <c r="C41" s="6"/>
      <c r="D41" s="6"/>
      <c r="E41" s="6"/>
      <c r="F41" s="6"/>
      <c r="G41" s="11"/>
      <c r="H41" s="10"/>
      <c r="I41" s="6"/>
      <c r="J41" s="8"/>
      <c r="K41" s="46"/>
      <c r="L41" s="47"/>
      <c r="M41" s="6"/>
    </row>
    <row r="42" spans="1:13" ht="4.5" customHeight="1">
      <c r="A42" s="6"/>
      <c r="B42" s="6"/>
      <c r="C42" s="6"/>
      <c r="D42" s="6"/>
      <c r="E42" s="6"/>
      <c r="F42" s="6"/>
      <c r="G42" s="11"/>
      <c r="H42" s="10"/>
      <c r="I42" s="6"/>
      <c r="J42" s="9"/>
      <c r="K42" s="48"/>
      <c r="L42" s="49"/>
      <c r="M42" s="6"/>
    </row>
    <row r="43" spans="1:13" ht="4.5" customHeight="1">
      <c r="A43" s="6"/>
      <c r="B43" s="23" t="s">
        <v>9</v>
      </c>
      <c r="C43" s="16" t="s">
        <v>11</v>
      </c>
      <c r="D43" s="27">
        <v>0</v>
      </c>
      <c r="E43" s="30">
        <f>D43/D22</f>
        <v>0</v>
      </c>
      <c r="F43" s="6"/>
      <c r="G43" s="1"/>
      <c r="H43" s="1"/>
      <c r="I43" s="6"/>
      <c r="J43" s="4"/>
      <c r="K43" s="4"/>
      <c r="L43" s="4"/>
      <c r="M43" s="6"/>
    </row>
    <row r="44" spans="1:13" ht="4.5" customHeight="1">
      <c r="A44" s="6"/>
      <c r="B44" s="23"/>
      <c r="C44" s="16"/>
      <c r="D44" s="28"/>
      <c r="E44" s="30"/>
      <c r="F44" s="6"/>
      <c r="G44" s="11" t="s">
        <v>26</v>
      </c>
      <c r="H44" s="10">
        <v>880</v>
      </c>
      <c r="I44" s="6"/>
      <c r="J44" s="41">
        <f>(D52+D61)*12</f>
        <v>19800</v>
      </c>
      <c r="K44" s="41"/>
      <c r="L44" s="43">
        <f>J44/J29</f>
        <v>0.33</v>
      </c>
      <c r="M44" s="6"/>
    </row>
    <row r="45" spans="1:13" ht="4.5" customHeight="1">
      <c r="A45" s="6"/>
      <c r="B45" s="23"/>
      <c r="C45" s="16"/>
      <c r="D45" s="28"/>
      <c r="E45" s="30"/>
      <c r="F45" s="6"/>
      <c r="G45" s="11"/>
      <c r="H45" s="10"/>
      <c r="I45" s="6"/>
      <c r="J45" s="41"/>
      <c r="K45" s="41"/>
      <c r="L45" s="43"/>
      <c r="M45" s="6"/>
    </row>
    <row r="46" spans="1:13" ht="4.5" customHeight="1">
      <c r="A46" s="6"/>
      <c r="B46" s="23"/>
      <c r="C46" s="16"/>
      <c r="D46" s="28"/>
      <c r="E46" s="30"/>
      <c r="F46" s="6"/>
      <c r="G46" s="11"/>
      <c r="H46" s="10"/>
      <c r="I46" s="6"/>
      <c r="J46" s="41"/>
      <c r="K46" s="41"/>
      <c r="L46" s="43"/>
      <c r="M46" s="6"/>
    </row>
    <row r="47" spans="1:13" ht="4.5" customHeight="1">
      <c r="A47" s="6"/>
      <c r="B47" s="23"/>
      <c r="C47" s="16"/>
      <c r="D47" s="28"/>
      <c r="E47" s="30"/>
      <c r="F47" s="6"/>
      <c r="G47" s="11"/>
      <c r="H47" s="10"/>
      <c r="I47" s="6"/>
      <c r="J47" s="41"/>
      <c r="K47" s="41"/>
      <c r="L47" s="43"/>
      <c r="M47" s="6"/>
    </row>
    <row r="48" spans="1:13" ht="4.5" customHeight="1">
      <c r="A48" s="6"/>
      <c r="B48" s="23"/>
      <c r="C48" s="16"/>
      <c r="D48" s="29"/>
      <c r="E48" s="30"/>
      <c r="F48" s="6"/>
      <c r="G48" s="1"/>
      <c r="H48" s="1"/>
      <c r="I48" s="6"/>
      <c r="J48" s="42"/>
      <c r="K48" s="42"/>
      <c r="L48" s="42"/>
      <c r="M48" s="6"/>
    </row>
    <row r="49" spans="1:13" ht="4.5" customHeight="1">
      <c r="A49" s="6"/>
      <c r="B49" s="6"/>
      <c r="C49" s="6"/>
      <c r="D49" s="6"/>
      <c r="E49" s="6"/>
      <c r="F49" s="6"/>
      <c r="G49" s="11"/>
      <c r="H49" s="10"/>
      <c r="I49" s="6"/>
      <c r="J49" s="42"/>
      <c r="K49" s="42"/>
      <c r="L49" s="42"/>
      <c r="M49" s="6"/>
    </row>
    <row r="50" spans="1:13" ht="4.5" customHeight="1">
      <c r="A50" s="6"/>
      <c r="B50" s="6"/>
      <c r="C50" s="6"/>
      <c r="D50" s="6"/>
      <c r="E50" s="6"/>
      <c r="F50" s="6"/>
      <c r="G50" s="11"/>
      <c r="H50" s="10"/>
      <c r="I50" s="6"/>
      <c r="J50" s="42"/>
      <c r="K50" s="42"/>
      <c r="L50" s="42"/>
      <c r="M50" s="6"/>
    </row>
    <row r="51" spans="1:13" ht="4.5" customHeight="1">
      <c r="A51" s="6"/>
      <c r="B51" s="6"/>
      <c r="C51" s="6"/>
      <c r="D51" s="6"/>
      <c r="E51" s="6"/>
      <c r="F51" s="6"/>
      <c r="G51" s="11"/>
      <c r="H51" s="10"/>
      <c r="I51" s="6"/>
      <c r="J51" s="42"/>
      <c r="K51" s="42"/>
      <c r="L51" s="42"/>
      <c r="M51" s="6"/>
    </row>
    <row r="52" spans="1:13" ht="4.5" customHeight="1">
      <c r="A52" s="6"/>
      <c r="B52" s="23" t="s">
        <v>9</v>
      </c>
      <c r="C52" s="24" t="s">
        <v>13</v>
      </c>
      <c r="D52" s="31">
        <f>Expenses!C5+Expenses!C52+Expenses!F5+Expenses!F36+Expenses!F72+Expenses!I5+Expenses!I36+Expenses!I72+Expenses!L5+Expenses!L52</f>
        <v>1650</v>
      </c>
      <c r="E52" s="30">
        <f>D52/D22</f>
        <v>0.33</v>
      </c>
      <c r="F52" s="6"/>
      <c r="G52" s="11"/>
      <c r="H52" s="10"/>
      <c r="I52" s="6"/>
      <c r="J52" s="7" t="s">
        <v>33</v>
      </c>
      <c r="K52" s="44"/>
      <c r="L52" s="45"/>
      <c r="M52" s="6"/>
    </row>
    <row r="53" spans="1:13" ht="4.5" customHeight="1">
      <c r="A53" s="6"/>
      <c r="B53" s="23"/>
      <c r="C53" s="25"/>
      <c r="D53" s="32"/>
      <c r="E53" s="30"/>
      <c r="F53" s="6"/>
      <c r="G53" s="1"/>
      <c r="H53" s="1"/>
      <c r="I53" s="6"/>
      <c r="J53" s="8"/>
      <c r="K53" s="46"/>
      <c r="L53" s="47"/>
      <c r="M53" s="6"/>
    </row>
    <row r="54" spans="1:13" ht="4.5" customHeight="1">
      <c r="A54" s="6"/>
      <c r="B54" s="23"/>
      <c r="C54" s="25"/>
      <c r="D54" s="32"/>
      <c r="E54" s="30"/>
      <c r="F54" s="6"/>
      <c r="G54" s="11"/>
      <c r="H54" s="10"/>
      <c r="I54" s="6"/>
      <c r="J54" s="8"/>
      <c r="K54" s="46"/>
      <c r="L54" s="47"/>
      <c r="M54" s="6"/>
    </row>
    <row r="55" spans="1:13" ht="4.5" customHeight="1">
      <c r="A55" s="6"/>
      <c r="B55" s="23"/>
      <c r="C55" s="25"/>
      <c r="D55" s="32"/>
      <c r="E55" s="30"/>
      <c r="F55" s="6"/>
      <c r="G55" s="11"/>
      <c r="H55" s="10"/>
      <c r="I55" s="6"/>
      <c r="J55" s="8"/>
      <c r="K55" s="46"/>
      <c r="L55" s="47"/>
      <c r="M55" s="6"/>
    </row>
    <row r="56" spans="1:13" ht="4.5" customHeight="1">
      <c r="A56" s="6"/>
      <c r="B56" s="23"/>
      <c r="C56" s="25"/>
      <c r="D56" s="32"/>
      <c r="E56" s="30"/>
      <c r="F56" s="6"/>
      <c r="G56" s="11"/>
      <c r="H56" s="10"/>
      <c r="I56" s="6"/>
      <c r="J56" s="8"/>
      <c r="K56" s="46"/>
      <c r="L56" s="47"/>
      <c r="M56" s="6"/>
    </row>
    <row r="57" spans="1:13" ht="4.5" customHeight="1">
      <c r="A57" s="6"/>
      <c r="B57" s="23"/>
      <c r="C57" s="26"/>
      <c r="D57" s="33"/>
      <c r="E57" s="30"/>
      <c r="F57" s="6"/>
      <c r="G57" s="11"/>
      <c r="H57" s="10"/>
      <c r="I57" s="6"/>
      <c r="J57" s="9"/>
      <c r="K57" s="48"/>
      <c r="L57" s="49"/>
      <c r="M57" s="6"/>
    </row>
    <row r="58" spans="1:13" ht="4.5" customHeight="1">
      <c r="A58" s="6"/>
      <c r="B58" s="6"/>
      <c r="C58" s="6"/>
      <c r="D58" s="6"/>
      <c r="E58" s="6"/>
      <c r="F58" s="6"/>
      <c r="G58" s="1"/>
      <c r="H58" s="1"/>
      <c r="I58" s="6"/>
      <c r="J58" s="4"/>
      <c r="K58" s="4"/>
      <c r="L58" s="4"/>
      <c r="M58" s="6"/>
    </row>
    <row r="59" spans="1:13" ht="4.5" customHeight="1">
      <c r="A59" s="6"/>
      <c r="B59" s="6"/>
      <c r="C59" s="6"/>
      <c r="D59" s="6"/>
      <c r="E59" s="6"/>
      <c r="F59" s="6"/>
      <c r="G59" s="11"/>
      <c r="H59" s="10"/>
      <c r="I59" s="6"/>
      <c r="J59" s="41">
        <f>D34*12+D82</f>
        <v>36000</v>
      </c>
      <c r="K59" s="41"/>
      <c r="L59" s="43">
        <f>E34</f>
        <v>0.6</v>
      </c>
      <c r="M59" s="6"/>
    </row>
    <row r="60" spans="1:13" ht="4.5" customHeight="1">
      <c r="A60" s="6"/>
      <c r="B60" s="6"/>
      <c r="C60" s="6"/>
      <c r="D60" s="6"/>
      <c r="E60" s="6"/>
      <c r="F60" s="6"/>
      <c r="G60" s="11"/>
      <c r="H60" s="10"/>
      <c r="I60" s="6"/>
      <c r="J60" s="41"/>
      <c r="K60" s="41"/>
      <c r="L60" s="43"/>
      <c r="M60" s="6"/>
    </row>
    <row r="61" spans="1:13" ht="4.5" customHeight="1">
      <c r="A61" s="6"/>
      <c r="B61" s="23" t="s">
        <v>9</v>
      </c>
      <c r="C61" s="16" t="s">
        <v>14</v>
      </c>
      <c r="D61" s="27">
        <v>0</v>
      </c>
      <c r="E61" s="30">
        <f>D61/D22</f>
        <v>0</v>
      </c>
      <c r="F61" s="6"/>
      <c r="G61" s="11"/>
      <c r="H61" s="10"/>
      <c r="I61" s="6"/>
      <c r="J61" s="41"/>
      <c r="K61" s="41"/>
      <c r="L61" s="43"/>
      <c r="M61" s="6"/>
    </row>
    <row r="62" spans="1:13" ht="4.5" customHeight="1">
      <c r="A62" s="6"/>
      <c r="B62" s="23"/>
      <c r="C62" s="16"/>
      <c r="D62" s="28"/>
      <c r="E62" s="30"/>
      <c r="F62" s="6"/>
      <c r="G62" s="11"/>
      <c r="H62" s="10"/>
      <c r="I62" s="6"/>
      <c r="J62" s="41"/>
      <c r="K62" s="41"/>
      <c r="L62" s="43"/>
      <c r="M62" s="6"/>
    </row>
    <row r="63" spans="1:13" ht="4.5" customHeight="1">
      <c r="A63" s="6"/>
      <c r="B63" s="23"/>
      <c r="C63" s="16"/>
      <c r="D63" s="28"/>
      <c r="E63" s="30"/>
      <c r="F63" s="6"/>
      <c r="G63" s="1"/>
      <c r="H63" s="1"/>
      <c r="I63" s="6"/>
      <c r="J63" s="42"/>
      <c r="K63" s="42"/>
      <c r="L63" s="42"/>
      <c r="M63" s="6"/>
    </row>
    <row r="64" spans="1:13" ht="4.5" customHeight="1">
      <c r="A64" s="6"/>
      <c r="B64" s="23"/>
      <c r="C64" s="16"/>
      <c r="D64" s="28"/>
      <c r="E64" s="30"/>
      <c r="F64" s="6"/>
      <c r="G64" s="11"/>
      <c r="H64" s="10"/>
      <c r="I64" s="6"/>
      <c r="J64" s="42"/>
      <c r="K64" s="42"/>
      <c r="L64" s="42"/>
      <c r="M64" s="6"/>
    </row>
    <row r="65" spans="1:13" ht="4.5" customHeight="1">
      <c r="A65" s="6"/>
      <c r="B65" s="23"/>
      <c r="C65" s="16"/>
      <c r="D65" s="28"/>
      <c r="E65" s="30"/>
      <c r="F65" s="6"/>
      <c r="G65" s="11"/>
      <c r="H65" s="10"/>
      <c r="I65" s="6"/>
      <c r="J65" s="42"/>
      <c r="K65" s="42"/>
      <c r="L65" s="42"/>
      <c r="M65" s="6"/>
    </row>
    <row r="66" spans="1:13" ht="4.5" customHeight="1">
      <c r="A66" s="6"/>
      <c r="B66" s="23"/>
      <c r="C66" s="16"/>
      <c r="D66" s="29"/>
      <c r="E66" s="30"/>
      <c r="F66" s="6"/>
      <c r="G66" s="11"/>
      <c r="H66" s="10"/>
      <c r="I66" s="6"/>
      <c r="J66" s="42"/>
      <c r="K66" s="42"/>
      <c r="L66" s="42"/>
      <c r="M66" s="6"/>
    </row>
    <row r="67" spans="1:13" ht="4.5" customHeight="1">
      <c r="A67" s="6"/>
      <c r="B67" s="6"/>
      <c r="C67" s="6"/>
      <c r="D67" s="6"/>
      <c r="E67" s="6"/>
      <c r="F67" s="6"/>
      <c r="G67" s="11"/>
      <c r="H67" s="10"/>
      <c r="I67" s="6"/>
      <c r="J67" s="7" t="s">
        <v>16</v>
      </c>
      <c r="K67" s="44"/>
      <c r="L67" s="45"/>
      <c r="M67" s="6"/>
    </row>
    <row r="68" spans="1:13" ht="4.5" customHeight="1">
      <c r="A68" s="6"/>
      <c r="B68" s="6"/>
      <c r="C68" s="6"/>
      <c r="D68" s="6"/>
      <c r="E68" s="6"/>
      <c r="F68" s="6"/>
      <c r="G68" s="1"/>
      <c r="H68" s="1"/>
      <c r="I68" s="6"/>
      <c r="J68" s="8"/>
      <c r="K68" s="46"/>
      <c r="L68" s="47"/>
      <c r="M68" s="6"/>
    </row>
    <row r="69" spans="1:13" ht="4.5" customHeight="1">
      <c r="A69" s="6"/>
      <c r="B69" s="6"/>
      <c r="C69" s="6"/>
      <c r="D69" s="6"/>
      <c r="E69" s="6"/>
      <c r="F69" s="6"/>
      <c r="G69" s="11"/>
      <c r="H69" s="10"/>
      <c r="I69" s="6"/>
      <c r="J69" s="8"/>
      <c r="K69" s="46"/>
      <c r="L69" s="47"/>
      <c r="M69" s="6"/>
    </row>
    <row r="70" spans="1:13" ht="4.5" customHeight="1">
      <c r="A70" s="6"/>
      <c r="B70" s="6"/>
      <c r="C70" s="6"/>
      <c r="D70" s="6"/>
      <c r="E70" s="6"/>
      <c r="F70" s="6"/>
      <c r="G70" s="11"/>
      <c r="H70" s="10"/>
      <c r="I70" s="6"/>
      <c r="J70" s="8"/>
      <c r="K70" s="46"/>
      <c r="L70" s="47"/>
      <c r="M70" s="6"/>
    </row>
    <row r="71" spans="1:13" ht="4.5" customHeight="1">
      <c r="A71" s="6"/>
      <c r="B71" s="6"/>
      <c r="C71" s="6"/>
      <c r="D71" s="6"/>
      <c r="E71" s="6"/>
      <c r="F71" s="6"/>
      <c r="G71" s="11"/>
      <c r="H71" s="10"/>
      <c r="I71" s="6"/>
      <c r="J71" s="8"/>
      <c r="K71" s="46"/>
      <c r="L71" s="47"/>
      <c r="M71" s="6"/>
    </row>
    <row r="72" spans="1:13" ht="4.5" customHeight="1">
      <c r="A72" s="6"/>
      <c r="B72" s="6"/>
      <c r="C72" s="6"/>
      <c r="D72" s="6"/>
      <c r="E72" s="6"/>
      <c r="F72" s="6"/>
      <c r="G72" s="11"/>
      <c r="H72" s="10"/>
      <c r="I72" s="6"/>
      <c r="J72" s="9"/>
      <c r="K72" s="48"/>
      <c r="L72" s="49"/>
      <c r="M72" s="6"/>
    </row>
    <row r="73" spans="1:13" ht="4.5" customHeight="1">
      <c r="A73" s="6"/>
      <c r="B73" s="17" t="s">
        <v>37</v>
      </c>
      <c r="C73" s="35"/>
      <c r="D73" s="38">
        <f>D22-D34-D43-D52-D61</f>
        <v>350</v>
      </c>
      <c r="E73" s="34">
        <f>D73/D22</f>
        <v>0.07</v>
      </c>
      <c r="F73" s="6"/>
      <c r="G73" s="1"/>
      <c r="H73" s="1"/>
      <c r="I73" s="6"/>
      <c r="J73" s="4"/>
      <c r="K73" s="4"/>
      <c r="L73" s="4"/>
      <c r="M73" s="6"/>
    </row>
    <row r="74" spans="1:13" ht="4.5" customHeight="1">
      <c r="A74" s="6"/>
      <c r="B74" s="18"/>
      <c r="C74" s="36"/>
      <c r="D74" s="39"/>
      <c r="E74" s="34"/>
      <c r="F74" s="6"/>
      <c r="G74" s="11"/>
      <c r="H74" s="10"/>
      <c r="I74" s="6"/>
      <c r="J74" s="41">
        <f>J59-H22</f>
        <v>33630</v>
      </c>
      <c r="K74" s="41"/>
      <c r="L74" s="43">
        <f>J74/J29</f>
        <v>0.5605</v>
      </c>
      <c r="M74" s="6"/>
    </row>
    <row r="75" spans="1:13" ht="4.5" customHeight="1">
      <c r="A75" s="6"/>
      <c r="B75" s="18"/>
      <c r="C75" s="36"/>
      <c r="D75" s="39"/>
      <c r="E75" s="34"/>
      <c r="F75" s="6"/>
      <c r="G75" s="11"/>
      <c r="H75" s="10"/>
      <c r="I75" s="6"/>
      <c r="J75" s="41"/>
      <c r="K75" s="41"/>
      <c r="L75" s="43"/>
      <c r="M75" s="6"/>
    </row>
    <row r="76" spans="1:13" ht="4.5" customHeight="1">
      <c r="A76" s="6"/>
      <c r="B76" s="18"/>
      <c r="C76" s="36"/>
      <c r="D76" s="39"/>
      <c r="E76" s="34"/>
      <c r="F76" s="6"/>
      <c r="G76" s="11"/>
      <c r="H76" s="10"/>
      <c r="I76" s="6"/>
      <c r="J76" s="41"/>
      <c r="K76" s="41"/>
      <c r="L76" s="43"/>
      <c r="M76" s="6"/>
    </row>
    <row r="77" spans="1:13" ht="4.5" customHeight="1">
      <c r="A77" s="6"/>
      <c r="B77" s="18"/>
      <c r="C77" s="36"/>
      <c r="D77" s="39"/>
      <c r="E77" s="34"/>
      <c r="F77" s="6"/>
      <c r="G77" s="11"/>
      <c r="H77" s="10"/>
      <c r="I77" s="6"/>
      <c r="J77" s="41"/>
      <c r="K77" s="41"/>
      <c r="L77" s="43"/>
      <c r="M77" s="6"/>
    </row>
    <row r="78" spans="1:13" ht="4.5" customHeight="1">
      <c r="A78" s="6"/>
      <c r="B78" s="19"/>
      <c r="C78" s="37"/>
      <c r="D78" s="40"/>
      <c r="E78" s="34"/>
      <c r="F78" s="6"/>
      <c r="G78" s="1"/>
      <c r="H78" s="1"/>
      <c r="I78" s="6"/>
      <c r="J78" s="42"/>
      <c r="K78" s="42"/>
      <c r="L78" s="42"/>
      <c r="M78" s="6"/>
    </row>
    <row r="79" spans="1:13" ht="4.5" customHeight="1">
      <c r="A79" s="6"/>
      <c r="B79" s="6"/>
      <c r="C79" s="6"/>
      <c r="D79" s="6"/>
      <c r="E79" s="6"/>
      <c r="F79" s="6"/>
      <c r="G79" s="11"/>
      <c r="H79" s="10"/>
      <c r="I79" s="6"/>
      <c r="J79" s="42"/>
      <c r="K79" s="42"/>
      <c r="L79" s="42"/>
      <c r="M79" s="6"/>
    </row>
    <row r="80" spans="1:13" ht="4.5" customHeight="1">
      <c r="A80" s="6"/>
      <c r="B80" s="6"/>
      <c r="C80" s="6"/>
      <c r="D80" s="6"/>
      <c r="E80" s="6"/>
      <c r="F80" s="6"/>
      <c r="G80" s="11"/>
      <c r="H80" s="10"/>
      <c r="I80" s="6"/>
      <c r="J80" s="42"/>
      <c r="K80" s="42"/>
      <c r="L80" s="42"/>
      <c r="M80" s="6"/>
    </row>
    <row r="81" spans="1:13" ht="4.5" customHeight="1">
      <c r="A81" s="6"/>
      <c r="B81" s="6"/>
      <c r="C81" s="6"/>
      <c r="D81" s="6"/>
      <c r="E81" s="6"/>
      <c r="F81" s="6"/>
      <c r="G81" s="11"/>
      <c r="H81" s="10"/>
      <c r="I81" s="6"/>
      <c r="J81" s="42"/>
      <c r="K81" s="42"/>
      <c r="L81" s="42"/>
      <c r="M81" s="6"/>
    </row>
    <row r="82" spans="1:13" ht="4.5" customHeight="1">
      <c r="A82" s="6"/>
      <c r="B82" s="16" t="s">
        <v>35</v>
      </c>
      <c r="C82" s="16"/>
      <c r="D82" s="20">
        <v>0</v>
      </c>
      <c r="E82" s="34">
        <f>D82/(D22*12)</f>
        <v>0</v>
      </c>
      <c r="F82" s="6"/>
      <c r="G82" s="11"/>
      <c r="H82" s="10"/>
      <c r="I82" s="6"/>
      <c r="J82" s="7" t="s">
        <v>20</v>
      </c>
      <c r="K82" s="7">
        <v>0.01</v>
      </c>
      <c r="L82" s="38">
        <f>K82*J74</f>
        <v>336.3</v>
      </c>
      <c r="M82" s="6"/>
    </row>
    <row r="83" spans="1:13" ht="4.5" customHeight="1">
      <c r="A83" s="6"/>
      <c r="B83" s="16"/>
      <c r="C83" s="16"/>
      <c r="D83" s="21"/>
      <c r="E83" s="34"/>
      <c r="F83" s="6"/>
      <c r="G83" s="1"/>
      <c r="H83" s="1"/>
      <c r="I83" s="6"/>
      <c r="J83" s="8"/>
      <c r="K83" s="8"/>
      <c r="L83" s="39"/>
      <c r="M83" s="6"/>
    </row>
    <row r="84" spans="1:13" ht="4.5" customHeight="1">
      <c r="A84" s="6"/>
      <c r="B84" s="16"/>
      <c r="C84" s="16"/>
      <c r="D84" s="21"/>
      <c r="E84" s="34"/>
      <c r="F84" s="6"/>
      <c r="G84" s="11"/>
      <c r="H84" s="10"/>
      <c r="I84" s="6"/>
      <c r="J84" s="8"/>
      <c r="K84" s="8"/>
      <c r="L84" s="39"/>
      <c r="M84" s="6"/>
    </row>
    <row r="85" spans="1:13" ht="4.5" customHeight="1">
      <c r="A85" s="6"/>
      <c r="B85" s="16"/>
      <c r="C85" s="16"/>
      <c r="D85" s="21"/>
      <c r="E85" s="34"/>
      <c r="F85" s="6"/>
      <c r="G85" s="11"/>
      <c r="H85" s="10"/>
      <c r="I85" s="6"/>
      <c r="J85" s="8"/>
      <c r="K85" s="8"/>
      <c r="L85" s="39"/>
      <c r="M85" s="6"/>
    </row>
    <row r="86" spans="1:13" ht="4.5" customHeight="1">
      <c r="A86" s="6"/>
      <c r="B86" s="16"/>
      <c r="C86" s="16"/>
      <c r="D86" s="21"/>
      <c r="E86" s="34"/>
      <c r="F86" s="6"/>
      <c r="G86" s="11"/>
      <c r="H86" s="10"/>
      <c r="I86" s="6"/>
      <c r="J86" s="8"/>
      <c r="K86" s="8"/>
      <c r="L86" s="39"/>
      <c r="M86" s="6"/>
    </row>
    <row r="87" spans="1:13" ht="4.5" customHeight="1">
      <c r="A87" s="6"/>
      <c r="B87" s="16"/>
      <c r="C87" s="16"/>
      <c r="D87" s="22"/>
      <c r="E87" s="34"/>
      <c r="F87" s="6"/>
      <c r="G87" s="11"/>
      <c r="H87" s="10"/>
      <c r="I87" s="6"/>
      <c r="J87" s="9"/>
      <c r="K87" s="9"/>
      <c r="L87" s="40"/>
      <c r="M87" s="6"/>
    </row>
    <row r="88" spans="1:13" ht="4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5"/>
      <c r="M88" s="6"/>
    </row>
    <row r="89" spans="1:13" ht="4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5"/>
      <c r="M89" s="6"/>
    </row>
    <row r="90" spans="1:13" ht="4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5"/>
      <c r="M90" s="6"/>
    </row>
    <row r="91" spans="1:13" ht="4.5" customHeight="1">
      <c r="A91" s="6"/>
      <c r="B91" s="12" t="s">
        <v>39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6"/>
    </row>
    <row r="92" spans="1:13" ht="4.5" customHeight="1">
      <c r="A92" s="6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6"/>
    </row>
    <row r="93" spans="1:13" ht="4.5" customHeight="1">
      <c r="A93" s="6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6"/>
    </row>
    <row r="94" spans="1:13" ht="4.5" customHeight="1">
      <c r="A94" s="6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6"/>
    </row>
    <row r="95" spans="1:13" ht="4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4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4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</sheetData>
  <sheetProtection password="ED9C" sheet="1" objects="1" scenarios="1" selectLockedCells="1"/>
  <mergeCells count="84">
    <mergeCell ref="J22:L27"/>
    <mergeCell ref="J37:L42"/>
    <mergeCell ref="J52:L57"/>
    <mergeCell ref="J67:L72"/>
    <mergeCell ref="J29:K32"/>
    <mergeCell ref="J44:K47"/>
    <mergeCell ref="J59:K62"/>
    <mergeCell ref="L29:L32"/>
    <mergeCell ref="J74:K77"/>
    <mergeCell ref="J33:L36"/>
    <mergeCell ref="J48:L51"/>
    <mergeCell ref="L82:L87"/>
    <mergeCell ref="L44:L47"/>
    <mergeCell ref="L59:L62"/>
    <mergeCell ref="L74:L77"/>
    <mergeCell ref="J63:L66"/>
    <mergeCell ref="J78:L81"/>
    <mergeCell ref="J82:J87"/>
    <mergeCell ref="M1:M97"/>
    <mergeCell ref="B73:C78"/>
    <mergeCell ref="D73:D78"/>
    <mergeCell ref="E73:E78"/>
    <mergeCell ref="B43:B48"/>
    <mergeCell ref="C34:C39"/>
    <mergeCell ref="D43:D48"/>
    <mergeCell ref="E43:E48"/>
    <mergeCell ref="D22:D27"/>
    <mergeCell ref="E82:E87"/>
    <mergeCell ref="A1:A97"/>
    <mergeCell ref="B1:K21"/>
    <mergeCell ref="D34:D39"/>
    <mergeCell ref="G29:G32"/>
    <mergeCell ref="G44:G47"/>
    <mergeCell ref="G59:G62"/>
    <mergeCell ref="E52:E57"/>
    <mergeCell ref="E22:E27"/>
    <mergeCell ref="B34:B39"/>
    <mergeCell ref="E34:E39"/>
    <mergeCell ref="C43:C48"/>
    <mergeCell ref="D52:D57"/>
    <mergeCell ref="H29:H32"/>
    <mergeCell ref="H34:H37"/>
    <mergeCell ref="B28:E33"/>
    <mergeCell ref="B40:E42"/>
    <mergeCell ref="B49:E51"/>
    <mergeCell ref="G49:G52"/>
    <mergeCell ref="H49:H52"/>
    <mergeCell ref="H54:H57"/>
    <mergeCell ref="C52:C57"/>
    <mergeCell ref="D61:D66"/>
    <mergeCell ref="E61:E66"/>
    <mergeCell ref="B52:B57"/>
    <mergeCell ref="B58:E60"/>
    <mergeCell ref="B82:C87"/>
    <mergeCell ref="B22:C27"/>
    <mergeCell ref="G22:G27"/>
    <mergeCell ref="C61:C66"/>
    <mergeCell ref="D82:D87"/>
    <mergeCell ref="G34:G37"/>
    <mergeCell ref="G39:G42"/>
    <mergeCell ref="G54:G57"/>
    <mergeCell ref="G64:G67"/>
    <mergeCell ref="B61:B66"/>
    <mergeCell ref="H39:H42"/>
    <mergeCell ref="H44:H47"/>
    <mergeCell ref="H22:H27"/>
    <mergeCell ref="H59:H62"/>
    <mergeCell ref="H64:H67"/>
    <mergeCell ref="G69:G72"/>
    <mergeCell ref="H69:H72"/>
    <mergeCell ref="G84:G87"/>
    <mergeCell ref="H84:H87"/>
    <mergeCell ref="G79:G82"/>
    <mergeCell ref="H79:H82"/>
    <mergeCell ref="B95:L97"/>
    <mergeCell ref="K82:K87"/>
    <mergeCell ref="H74:H77"/>
    <mergeCell ref="G74:G77"/>
    <mergeCell ref="B88:K90"/>
    <mergeCell ref="F22:F87"/>
    <mergeCell ref="I22:I87"/>
    <mergeCell ref="B67:E72"/>
    <mergeCell ref="B79:E81"/>
    <mergeCell ref="B91:L94"/>
  </mergeCells>
  <printOptions horizontalCentered="1" verticalCentered="1"/>
  <pageMargins left="0.5" right="0.5" top="0.5" bottom="0.5" header="0" footer="0"/>
  <pageSetup fitToHeight="1" fitToWidth="1" horizontalDpi="600" verticalDpi="600" orientation="landscape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workbookViewId="0" topLeftCell="A1">
      <selection activeCell="K84" sqref="K84:K87"/>
    </sheetView>
  </sheetViews>
  <sheetFormatPr defaultColWidth="9.140625" defaultRowHeight="4.5" customHeight="1"/>
  <cols>
    <col min="1" max="1" width="2.7109375" style="3" customWidth="1"/>
    <col min="2" max="2" width="15.7109375" style="3" customWidth="1"/>
    <col min="3" max="3" width="12.7109375" style="3" customWidth="1"/>
    <col min="4" max="4" width="6.7109375" style="3" customWidth="1"/>
    <col min="5" max="5" width="15.7109375" style="3" customWidth="1"/>
    <col min="6" max="6" width="12.7109375" style="3" customWidth="1"/>
    <col min="7" max="7" width="6.7109375" style="3" customWidth="1"/>
    <col min="8" max="8" width="15.7109375" style="3" customWidth="1"/>
    <col min="9" max="9" width="12.7109375" style="3" customWidth="1"/>
    <col min="10" max="10" width="6.7109375" style="3" customWidth="1"/>
    <col min="11" max="11" width="15.7109375" style="3" customWidth="1"/>
    <col min="12" max="12" width="12.7109375" style="3" customWidth="1"/>
    <col min="13" max="13" width="2.7109375" style="3" customWidth="1"/>
    <col min="14" max="16384" width="9.140625" style="2" customWidth="1"/>
  </cols>
  <sheetData>
    <row r="1" spans="1:13" ht="4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4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4.5" customHeight="1">
      <c r="A5" s="6"/>
      <c r="B5" s="50" t="s">
        <v>0</v>
      </c>
      <c r="C5" s="51">
        <f>C12+C17+C22+C27+C32+C37+C42</f>
        <v>400</v>
      </c>
      <c r="D5" s="53"/>
      <c r="E5" s="50" t="s">
        <v>2</v>
      </c>
      <c r="F5" s="51">
        <f>F12+F17+F22+F27</f>
        <v>300</v>
      </c>
      <c r="G5" s="6"/>
      <c r="H5" s="50" t="s">
        <v>5</v>
      </c>
      <c r="I5" s="51">
        <f>I12+I17+I22+I27</f>
        <v>100</v>
      </c>
      <c r="J5" s="6"/>
      <c r="K5" s="50" t="s">
        <v>7</v>
      </c>
      <c r="L5" s="51">
        <f>L12+L17+L22+L27+L32+L37+L42</f>
        <v>50</v>
      </c>
      <c r="M5" s="6"/>
    </row>
    <row r="6" spans="1:13" ht="4.5" customHeight="1">
      <c r="A6" s="6"/>
      <c r="B6" s="50"/>
      <c r="C6" s="52"/>
      <c r="D6" s="53"/>
      <c r="E6" s="50"/>
      <c r="F6" s="52"/>
      <c r="G6" s="6"/>
      <c r="H6" s="50"/>
      <c r="I6" s="52"/>
      <c r="J6" s="6"/>
      <c r="K6" s="50"/>
      <c r="L6" s="52"/>
      <c r="M6" s="6"/>
    </row>
    <row r="7" spans="1:13" ht="4.5" customHeight="1">
      <c r="A7" s="6"/>
      <c r="B7" s="50"/>
      <c r="C7" s="52"/>
      <c r="D7" s="53"/>
      <c r="E7" s="50"/>
      <c r="F7" s="52"/>
      <c r="G7" s="6"/>
      <c r="H7" s="50"/>
      <c r="I7" s="52"/>
      <c r="J7" s="6"/>
      <c r="K7" s="50"/>
      <c r="L7" s="52"/>
      <c r="M7" s="6"/>
    </row>
    <row r="8" spans="1:13" ht="4.5" customHeight="1">
      <c r="A8" s="6"/>
      <c r="B8" s="50"/>
      <c r="C8" s="52"/>
      <c r="D8" s="53"/>
      <c r="E8" s="50"/>
      <c r="F8" s="52"/>
      <c r="G8" s="6"/>
      <c r="H8" s="50"/>
      <c r="I8" s="52"/>
      <c r="J8" s="6"/>
      <c r="K8" s="50"/>
      <c r="L8" s="52"/>
      <c r="M8" s="6"/>
    </row>
    <row r="9" spans="1:13" ht="4.5" customHeight="1">
      <c r="A9" s="6"/>
      <c r="B9" s="50"/>
      <c r="C9" s="52"/>
      <c r="D9" s="53"/>
      <c r="E9" s="50"/>
      <c r="F9" s="52"/>
      <c r="G9" s="6"/>
      <c r="H9" s="50"/>
      <c r="I9" s="52"/>
      <c r="J9" s="6"/>
      <c r="K9" s="50"/>
      <c r="L9" s="52"/>
      <c r="M9" s="6"/>
    </row>
    <row r="10" spans="1:13" ht="4.5" customHeight="1">
      <c r="A10" s="6"/>
      <c r="B10" s="50"/>
      <c r="C10" s="52"/>
      <c r="D10" s="53"/>
      <c r="E10" s="50"/>
      <c r="F10" s="52"/>
      <c r="G10" s="6"/>
      <c r="H10" s="50"/>
      <c r="I10" s="52"/>
      <c r="J10" s="6"/>
      <c r="K10" s="50"/>
      <c r="L10" s="52"/>
      <c r="M10" s="6"/>
    </row>
    <row r="11" spans="1:13" ht="4.5" customHeight="1">
      <c r="A11" s="6"/>
      <c r="B11" s="1"/>
      <c r="C11" s="1"/>
      <c r="D11" s="53"/>
      <c r="E11" s="1"/>
      <c r="F11" s="1"/>
      <c r="G11" s="6"/>
      <c r="H11" s="1"/>
      <c r="I11" s="1"/>
      <c r="J11" s="6"/>
      <c r="K11" s="1"/>
      <c r="L11" s="1"/>
      <c r="M11" s="6"/>
    </row>
    <row r="12" spans="1:13" ht="4.5" customHeight="1">
      <c r="A12" s="6"/>
      <c r="B12" s="11" t="s">
        <v>29</v>
      </c>
      <c r="C12" s="10">
        <v>400</v>
      </c>
      <c r="D12" s="53"/>
      <c r="E12" s="11" t="s">
        <v>17</v>
      </c>
      <c r="F12" s="10">
        <v>300</v>
      </c>
      <c r="G12" s="6"/>
      <c r="H12" s="11" t="s">
        <v>18</v>
      </c>
      <c r="I12" s="10">
        <v>100</v>
      </c>
      <c r="J12" s="6"/>
      <c r="K12" s="11" t="s">
        <v>28</v>
      </c>
      <c r="L12" s="10">
        <v>50</v>
      </c>
      <c r="M12" s="6"/>
    </row>
    <row r="13" spans="1:13" ht="4.5" customHeight="1">
      <c r="A13" s="6"/>
      <c r="B13" s="11"/>
      <c r="C13" s="10"/>
      <c r="D13" s="53"/>
      <c r="E13" s="11"/>
      <c r="F13" s="10"/>
      <c r="G13" s="6"/>
      <c r="H13" s="11"/>
      <c r="I13" s="10"/>
      <c r="J13" s="6"/>
      <c r="K13" s="11"/>
      <c r="L13" s="10"/>
      <c r="M13" s="6"/>
    </row>
    <row r="14" spans="1:13" ht="4.5" customHeight="1">
      <c r="A14" s="6"/>
      <c r="B14" s="11"/>
      <c r="C14" s="10"/>
      <c r="D14" s="53"/>
      <c r="E14" s="11"/>
      <c r="F14" s="10"/>
      <c r="G14" s="6"/>
      <c r="H14" s="11"/>
      <c r="I14" s="10"/>
      <c r="J14" s="6"/>
      <c r="K14" s="11"/>
      <c r="L14" s="10"/>
      <c r="M14" s="6"/>
    </row>
    <row r="15" spans="1:13" ht="4.5" customHeight="1">
      <c r="A15" s="6"/>
      <c r="B15" s="11"/>
      <c r="C15" s="10"/>
      <c r="D15" s="53"/>
      <c r="E15" s="11"/>
      <c r="F15" s="10"/>
      <c r="G15" s="6"/>
      <c r="H15" s="11"/>
      <c r="I15" s="10"/>
      <c r="J15" s="6"/>
      <c r="K15" s="11"/>
      <c r="L15" s="10"/>
      <c r="M15" s="6"/>
    </row>
    <row r="16" spans="1:13" ht="4.5" customHeight="1">
      <c r="A16" s="6"/>
      <c r="B16" s="1"/>
      <c r="C16" s="1"/>
      <c r="D16" s="53"/>
      <c r="E16" s="1"/>
      <c r="F16" s="1"/>
      <c r="G16" s="6"/>
      <c r="H16" s="1"/>
      <c r="I16" s="1"/>
      <c r="J16" s="6"/>
      <c r="K16" s="1"/>
      <c r="L16" s="1"/>
      <c r="M16" s="6"/>
    </row>
    <row r="17" spans="1:13" ht="4.5" customHeight="1">
      <c r="A17" s="6"/>
      <c r="B17" s="11"/>
      <c r="C17" s="10"/>
      <c r="D17" s="53"/>
      <c r="E17" s="11"/>
      <c r="F17" s="10"/>
      <c r="G17" s="6"/>
      <c r="H17" s="11"/>
      <c r="I17" s="10"/>
      <c r="J17" s="6"/>
      <c r="K17" s="11"/>
      <c r="L17" s="10"/>
      <c r="M17" s="6"/>
    </row>
    <row r="18" spans="1:13" ht="4.5" customHeight="1">
      <c r="A18" s="6"/>
      <c r="B18" s="11"/>
      <c r="C18" s="10"/>
      <c r="D18" s="53"/>
      <c r="E18" s="11"/>
      <c r="F18" s="10"/>
      <c r="G18" s="6"/>
      <c r="H18" s="11"/>
      <c r="I18" s="10"/>
      <c r="J18" s="6"/>
      <c r="K18" s="11"/>
      <c r="L18" s="10"/>
      <c r="M18" s="6"/>
    </row>
    <row r="19" spans="1:13" ht="4.5" customHeight="1">
      <c r="A19" s="6"/>
      <c r="B19" s="11"/>
      <c r="C19" s="10"/>
      <c r="D19" s="53"/>
      <c r="E19" s="11"/>
      <c r="F19" s="10"/>
      <c r="G19" s="6"/>
      <c r="H19" s="11"/>
      <c r="I19" s="10"/>
      <c r="J19" s="6"/>
      <c r="K19" s="11"/>
      <c r="L19" s="10"/>
      <c r="M19" s="6"/>
    </row>
    <row r="20" spans="1:13" ht="4.5" customHeight="1">
      <c r="A20" s="6"/>
      <c r="B20" s="11"/>
      <c r="C20" s="10"/>
      <c r="D20" s="53"/>
      <c r="E20" s="11"/>
      <c r="F20" s="10"/>
      <c r="G20" s="6"/>
      <c r="H20" s="11"/>
      <c r="I20" s="10"/>
      <c r="J20" s="6"/>
      <c r="K20" s="11"/>
      <c r="L20" s="10"/>
      <c r="M20" s="6"/>
    </row>
    <row r="21" spans="1:13" ht="4.5" customHeight="1">
      <c r="A21" s="6"/>
      <c r="B21" s="1"/>
      <c r="C21" s="1"/>
      <c r="D21" s="53"/>
      <c r="E21" s="1"/>
      <c r="F21" s="1"/>
      <c r="G21" s="6"/>
      <c r="H21" s="1"/>
      <c r="I21" s="1"/>
      <c r="J21" s="6"/>
      <c r="K21" s="1"/>
      <c r="L21" s="1"/>
      <c r="M21" s="6"/>
    </row>
    <row r="22" spans="1:13" ht="4.5" customHeight="1">
      <c r="A22" s="6"/>
      <c r="B22" s="11"/>
      <c r="C22" s="10"/>
      <c r="D22" s="53"/>
      <c r="E22" s="11"/>
      <c r="F22" s="10"/>
      <c r="G22" s="6"/>
      <c r="H22" s="11"/>
      <c r="I22" s="10"/>
      <c r="J22" s="6"/>
      <c r="K22" s="11"/>
      <c r="L22" s="10"/>
      <c r="M22" s="6"/>
    </row>
    <row r="23" spans="1:13" ht="4.5" customHeight="1">
      <c r="A23" s="6"/>
      <c r="B23" s="11"/>
      <c r="C23" s="10"/>
      <c r="D23" s="53"/>
      <c r="E23" s="11"/>
      <c r="F23" s="10"/>
      <c r="G23" s="6"/>
      <c r="H23" s="11"/>
      <c r="I23" s="10"/>
      <c r="J23" s="6"/>
      <c r="K23" s="11"/>
      <c r="L23" s="10"/>
      <c r="M23" s="6"/>
    </row>
    <row r="24" spans="1:13" ht="4.5" customHeight="1">
      <c r="A24" s="6"/>
      <c r="B24" s="11"/>
      <c r="C24" s="10"/>
      <c r="D24" s="53"/>
      <c r="E24" s="11"/>
      <c r="F24" s="10"/>
      <c r="G24" s="6"/>
      <c r="H24" s="11"/>
      <c r="I24" s="10"/>
      <c r="J24" s="6"/>
      <c r="K24" s="11"/>
      <c r="L24" s="10"/>
      <c r="M24" s="6"/>
    </row>
    <row r="25" spans="1:13" ht="4.5" customHeight="1">
      <c r="A25" s="6"/>
      <c r="B25" s="11"/>
      <c r="C25" s="10"/>
      <c r="D25" s="53"/>
      <c r="E25" s="11"/>
      <c r="F25" s="10"/>
      <c r="G25" s="6"/>
      <c r="H25" s="11"/>
      <c r="I25" s="10"/>
      <c r="J25" s="6"/>
      <c r="K25" s="11"/>
      <c r="L25" s="10"/>
      <c r="M25" s="6"/>
    </row>
    <row r="26" spans="1:13" ht="4.5" customHeight="1">
      <c r="A26" s="6"/>
      <c r="B26" s="1"/>
      <c r="C26" s="1"/>
      <c r="D26" s="53"/>
      <c r="E26" s="1"/>
      <c r="F26" s="1"/>
      <c r="G26" s="6"/>
      <c r="H26" s="1"/>
      <c r="I26" s="1"/>
      <c r="J26" s="6"/>
      <c r="K26" s="1"/>
      <c r="L26" s="1"/>
      <c r="M26" s="6"/>
    </row>
    <row r="27" spans="1:13" ht="4.5" customHeight="1">
      <c r="A27" s="6"/>
      <c r="B27" s="11"/>
      <c r="C27" s="10"/>
      <c r="D27" s="53"/>
      <c r="E27" s="11"/>
      <c r="F27" s="10"/>
      <c r="G27" s="6"/>
      <c r="H27" s="11"/>
      <c r="I27" s="10"/>
      <c r="J27" s="6"/>
      <c r="K27" s="11"/>
      <c r="L27" s="10"/>
      <c r="M27" s="6"/>
    </row>
    <row r="28" spans="1:13" ht="4.5" customHeight="1">
      <c r="A28" s="6"/>
      <c r="B28" s="11"/>
      <c r="C28" s="10"/>
      <c r="D28" s="53"/>
      <c r="E28" s="11"/>
      <c r="F28" s="10"/>
      <c r="G28" s="6"/>
      <c r="H28" s="11"/>
      <c r="I28" s="10"/>
      <c r="J28" s="6"/>
      <c r="K28" s="11"/>
      <c r="L28" s="10"/>
      <c r="M28" s="6"/>
    </row>
    <row r="29" spans="1:13" ht="4.5" customHeight="1">
      <c r="A29" s="6"/>
      <c r="B29" s="11"/>
      <c r="C29" s="10"/>
      <c r="D29" s="53"/>
      <c r="E29" s="11"/>
      <c r="F29" s="10"/>
      <c r="G29" s="6"/>
      <c r="H29" s="11"/>
      <c r="I29" s="10"/>
      <c r="J29" s="6"/>
      <c r="K29" s="11"/>
      <c r="L29" s="10"/>
      <c r="M29" s="6"/>
    </row>
    <row r="30" spans="1:13" ht="4.5" customHeight="1">
      <c r="A30" s="6"/>
      <c r="B30" s="11"/>
      <c r="C30" s="10"/>
      <c r="D30" s="53"/>
      <c r="E30" s="11"/>
      <c r="F30" s="10"/>
      <c r="G30" s="6"/>
      <c r="H30" s="11"/>
      <c r="I30" s="10"/>
      <c r="J30" s="6"/>
      <c r="K30" s="11"/>
      <c r="L30" s="10"/>
      <c r="M30" s="6"/>
    </row>
    <row r="31" spans="1:13" ht="4.5" customHeight="1">
      <c r="A31" s="6"/>
      <c r="B31" s="1"/>
      <c r="C31" s="1"/>
      <c r="D31" s="53"/>
      <c r="E31" s="6"/>
      <c r="F31" s="6"/>
      <c r="G31" s="6"/>
      <c r="H31" s="6"/>
      <c r="I31" s="6"/>
      <c r="J31" s="6"/>
      <c r="K31" s="1"/>
      <c r="L31" s="1"/>
      <c r="M31" s="6"/>
    </row>
    <row r="32" spans="1:13" ht="4.5" customHeight="1">
      <c r="A32" s="6"/>
      <c r="B32" s="11"/>
      <c r="C32" s="10"/>
      <c r="D32" s="53"/>
      <c r="E32" s="6"/>
      <c r="F32" s="6"/>
      <c r="G32" s="6"/>
      <c r="H32" s="6"/>
      <c r="I32" s="6"/>
      <c r="J32" s="6"/>
      <c r="K32" s="11"/>
      <c r="L32" s="10"/>
      <c r="M32" s="6"/>
    </row>
    <row r="33" spans="1:13" ht="4.5" customHeight="1">
      <c r="A33" s="6"/>
      <c r="B33" s="11"/>
      <c r="C33" s="10"/>
      <c r="D33" s="53"/>
      <c r="E33" s="6"/>
      <c r="F33" s="6"/>
      <c r="G33" s="6"/>
      <c r="H33" s="6"/>
      <c r="I33" s="6"/>
      <c r="J33" s="6"/>
      <c r="K33" s="11"/>
      <c r="L33" s="10"/>
      <c r="M33" s="6"/>
    </row>
    <row r="34" spans="1:13" ht="4.5" customHeight="1">
      <c r="A34" s="6"/>
      <c r="B34" s="11"/>
      <c r="C34" s="10"/>
      <c r="D34" s="53"/>
      <c r="E34" s="6"/>
      <c r="F34" s="6"/>
      <c r="G34" s="6"/>
      <c r="H34" s="6"/>
      <c r="I34" s="6"/>
      <c r="J34" s="6"/>
      <c r="K34" s="11"/>
      <c r="L34" s="10"/>
      <c r="M34" s="6"/>
    </row>
    <row r="35" spans="1:13" ht="4.5" customHeight="1">
      <c r="A35" s="6"/>
      <c r="B35" s="11"/>
      <c r="C35" s="10"/>
      <c r="D35" s="53"/>
      <c r="E35" s="6"/>
      <c r="F35" s="6"/>
      <c r="G35" s="6"/>
      <c r="H35" s="6"/>
      <c r="I35" s="6"/>
      <c r="J35" s="6"/>
      <c r="K35" s="11"/>
      <c r="L35" s="10"/>
      <c r="M35" s="6"/>
    </row>
    <row r="36" spans="1:13" ht="4.5" customHeight="1">
      <c r="A36" s="6"/>
      <c r="B36" s="1"/>
      <c r="C36" s="1"/>
      <c r="D36" s="53"/>
      <c r="E36" s="50" t="s">
        <v>3</v>
      </c>
      <c r="F36" s="51">
        <f>F43+F48+F53+F58+F63</f>
        <v>90</v>
      </c>
      <c r="G36" s="6"/>
      <c r="H36" s="50" t="s">
        <v>38</v>
      </c>
      <c r="I36" s="51">
        <f>I43+I48+I53+I58+I63</f>
        <v>410</v>
      </c>
      <c r="J36" s="6"/>
      <c r="K36" s="1"/>
      <c r="L36" s="1"/>
      <c r="M36" s="6"/>
    </row>
    <row r="37" spans="1:13" ht="4.5" customHeight="1">
      <c r="A37" s="6"/>
      <c r="B37" s="11"/>
      <c r="C37" s="10"/>
      <c r="D37" s="53"/>
      <c r="E37" s="50"/>
      <c r="F37" s="52"/>
      <c r="G37" s="6"/>
      <c r="H37" s="50"/>
      <c r="I37" s="52"/>
      <c r="J37" s="6"/>
      <c r="K37" s="11"/>
      <c r="L37" s="10"/>
      <c r="M37" s="6"/>
    </row>
    <row r="38" spans="1:13" ht="4.5" customHeight="1">
      <c r="A38" s="6"/>
      <c r="B38" s="11"/>
      <c r="C38" s="10"/>
      <c r="D38" s="53"/>
      <c r="E38" s="50"/>
      <c r="F38" s="52"/>
      <c r="G38" s="6"/>
      <c r="H38" s="50"/>
      <c r="I38" s="52"/>
      <c r="J38" s="6"/>
      <c r="K38" s="11"/>
      <c r="L38" s="10"/>
      <c r="M38" s="6"/>
    </row>
    <row r="39" spans="1:13" ht="4.5" customHeight="1">
      <c r="A39" s="6"/>
      <c r="B39" s="11"/>
      <c r="C39" s="10"/>
      <c r="D39" s="53"/>
      <c r="E39" s="50"/>
      <c r="F39" s="52"/>
      <c r="G39" s="6"/>
      <c r="H39" s="50"/>
      <c r="I39" s="52"/>
      <c r="J39" s="6"/>
      <c r="K39" s="11"/>
      <c r="L39" s="10"/>
      <c r="M39" s="6"/>
    </row>
    <row r="40" spans="1:13" ht="4.5" customHeight="1">
      <c r="A40" s="6"/>
      <c r="B40" s="11"/>
      <c r="C40" s="10"/>
      <c r="D40" s="53"/>
      <c r="E40" s="50"/>
      <c r="F40" s="52"/>
      <c r="G40" s="6"/>
      <c r="H40" s="50"/>
      <c r="I40" s="52"/>
      <c r="J40" s="6"/>
      <c r="K40" s="11"/>
      <c r="L40" s="10"/>
      <c r="M40" s="6"/>
    </row>
    <row r="41" spans="1:13" ht="4.5" customHeight="1">
      <c r="A41" s="6"/>
      <c r="B41" s="1"/>
      <c r="C41" s="1"/>
      <c r="D41" s="53"/>
      <c r="E41" s="50"/>
      <c r="F41" s="52"/>
      <c r="G41" s="6"/>
      <c r="H41" s="50"/>
      <c r="I41" s="52"/>
      <c r="J41" s="6"/>
      <c r="K41" s="1"/>
      <c r="L41" s="1"/>
      <c r="M41" s="6"/>
    </row>
    <row r="42" spans="1:13" ht="4.5" customHeight="1">
      <c r="A42" s="6"/>
      <c r="B42" s="11"/>
      <c r="C42" s="10"/>
      <c r="D42" s="53"/>
      <c r="E42" s="1"/>
      <c r="F42" s="1"/>
      <c r="G42" s="6"/>
      <c r="H42" s="1"/>
      <c r="I42" s="1"/>
      <c r="J42" s="6"/>
      <c r="K42" s="11"/>
      <c r="L42" s="10"/>
      <c r="M42" s="6"/>
    </row>
    <row r="43" spans="1:13" ht="4.5" customHeight="1">
      <c r="A43" s="6"/>
      <c r="B43" s="11"/>
      <c r="C43" s="10"/>
      <c r="D43" s="53"/>
      <c r="E43" s="11" t="s">
        <v>21</v>
      </c>
      <c r="F43" s="10">
        <v>80</v>
      </c>
      <c r="G43" s="6"/>
      <c r="H43" s="11" t="s">
        <v>11</v>
      </c>
      <c r="I43" s="10">
        <v>150</v>
      </c>
      <c r="J43" s="6"/>
      <c r="K43" s="11"/>
      <c r="L43" s="10"/>
      <c r="M43" s="6"/>
    </row>
    <row r="44" spans="1:13" ht="4.5" customHeight="1">
      <c r="A44" s="6"/>
      <c r="B44" s="11"/>
      <c r="C44" s="10"/>
      <c r="D44" s="53"/>
      <c r="E44" s="11"/>
      <c r="F44" s="10"/>
      <c r="G44" s="6"/>
      <c r="H44" s="11"/>
      <c r="I44" s="10"/>
      <c r="J44" s="6"/>
      <c r="K44" s="11"/>
      <c r="L44" s="10"/>
      <c r="M44" s="6"/>
    </row>
    <row r="45" spans="1:13" ht="4.5" customHeight="1">
      <c r="A45" s="6"/>
      <c r="B45" s="11"/>
      <c r="C45" s="10"/>
      <c r="D45" s="53"/>
      <c r="E45" s="11"/>
      <c r="F45" s="10"/>
      <c r="G45" s="6"/>
      <c r="H45" s="11"/>
      <c r="I45" s="10"/>
      <c r="J45" s="6"/>
      <c r="K45" s="11"/>
      <c r="L45" s="10"/>
      <c r="M45" s="6"/>
    </row>
    <row r="46" spans="1:13" ht="4.5" customHeight="1">
      <c r="A46" s="6"/>
      <c r="B46" s="6"/>
      <c r="C46" s="6"/>
      <c r="D46" s="53"/>
      <c r="E46" s="11"/>
      <c r="F46" s="10"/>
      <c r="G46" s="6"/>
      <c r="H46" s="11"/>
      <c r="I46" s="10"/>
      <c r="J46" s="6"/>
      <c r="K46" s="6"/>
      <c r="L46" s="6"/>
      <c r="M46" s="6"/>
    </row>
    <row r="47" spans="1:13" ht="4.5" customHeight="1">
      <c r="A47" s="6"/>
      <c r="B47" s="6"/>
      <c r="C47" s="6"/>
      <c r="D47" s="53"/>
      <c r="E47" s="1"/>
      <c r="F47" s="1"/>
      <c r="G47" s="6"/>
      <c r="H47" s="1"/>
      <c r="I47" s="1"/>
      <c r="J47" s="6"/>
      <c r="K47" s="6"/>
      <c r="L47" s="6"/>
      <c r="M47" s="6"/>
    </row>
    <row r="48" spans="1:13" ht="4.5" customHeight="1">
      <c r="A48" s="6"/>
      <c r="B48" s="6"/>
      <c r="C48" s="6"/>
      <c r="D48" s="53"/>
      <c r="E48" s="11" t="s">
        <v>30</v>
      </c>
      <c r="F48" s="10">
        <v>10</v>
      </c>
      <c r="G48" s="6"/>
      <c r="H48" s="11" t="s">
        <v>27</v>
      </c>
      <c r="I48" s="10">
        <v>260</v>
      </c>
      <c r="J48" s="6"/>
      <c r="K48" s="6"/>
      <c r="L48" s="6"/>
      <c r="M48" s="6"/>
    </row>
    <row r="49" spans="1:13" ht="4.5" customHeight="1">
      <c r="A49" s="6"/>
      <c r="B49" s="6"/>
      <c r="C49" s="6"/>
      <c r="D49" s="53"/>
      <c r="E49" s="11"/>
      <c r="F49" s="10"/>
      <c r="G49" s="6"/>
      <c r="H49" s="11"/>
      <c r="I49" s="10"/>
      <c r="J49" s="6"/>
      <c r="K49" s="6"/>
      <c r="L49" s="6"/>
      <c r="M49" s="6"/>
    </row>
    <row r="50" spans="1:13" ht="4.5" customHeight="1">
      <c r="A50" s="6"/>
      <c r="B50" s="6"/>
      <c r="C50" s="6"/>
      <c r="D50" s="53"/>
      <c r="E50" s="11"/>
      <c r="F50" s="10"/>
      <c r="G50" s="6"/>
      <c r="H50" s="11"/>
      <c r="I50" s="10"/>
      <c r="J50" s="6"/>
      <c r="K50" s="6"/>
      <c r="L50" s="6"/>
      <c r="M50" s="6"/>
    </row>
    <row r="51" spans="1:13" ht="4.5" customHeight="1">
      <c r="A51" s="6"/>
      <c r="B51" s="6"/>
      <c r="C51" s="6"/>
      <c r="D51" s="53"/>
      <c r="E51" s="11"/>
      <c r="F51" s="10"/>
      <c r="G51" s="6"/>
      <c r="H51" s="11"/>
      <c r="I51" s="10"/>
      <c r="J51" s="6"/>
      <c r="K51" s="6"/>
      <c r="L51" s="6"/>
      <c r="M51" s="6"/>
    </row>
    <row r="52" spans="1:13" ht="4.5" customHeight="1">
      <c r="A52" s="6"/>
      <c r="B52" s="50" t="s">
        <v>1</v>
      </c>
      <c r="C52" s="51">
        <f>C59+C64+C69+C74+C79+C84</f>
        <v>0</v>
      </c>
      <c r="D52" s="53"/>
      <c r="E52" s="1"/>
      <c r="F52" s="1"/>
      <c r="G52" s="6"/>
      <c r="H52" s="1"/>
      <c r="I52" s="1"/>
      <c r="J52" s="6"/>
      <c r="K52" s="50" t="s">
        <v>8</v>
      </c>
      <c r="L52" s="51">
        <f>L59+L64+L69+L74+L79+L84</f>
        <v>200</v>
      </c>
      <c r="M52" s="6"/>
    </row>
    <row r="53" spans="1:13" ht="4.5" customHeight="1">
      <c r="A53" s="6"/>
      <c r="B53" s="50"/>
      <c r="C53" s="52"/>
      <c r="D53" s="53"/>
      <c r="E53" s="11"/>
      <c r="F53" s="10"/>
      <c r="G53" s="6"/>
      <c r="H53" s="11"/>
      <c r="I53" s="10"/>
      <c r="J53" s="6"/>
      <c r="K53" s="50"/>
      <c r="L53" s="52"/>
      <c r="M53" s="6"/>
    </row>
    <row r="54" spans="1:13" ht="4.5" customHeight="1">
      <c r="A54" s="6"/>
      <c r="B54" s="50"/>
      <c r="C54" s="52"/>
      <c r="D54" s="53"/>
      <c r="E54" s="11"/>
      <c r="F54" s="10"/>
      <c r="G54" s="6"/>
      <c r="H54" s="11"/>
      <c r="I54" s="10"/>
      <c r="J54" s="6"/>
      <c r="K54" s="50"/>
      <c r="L54" s="52"/>
      <c r="M54" s="6"/>
    </row>
    <row r="55" spans="1:13" ht="4.5" customHeight="1">
      <c r="A55" s="6"/>
      <c r="B55" s="50"/>
      <c r="C55" s="52"/>
      <c r="D55" s="53"/>
      <c r="E55" s="11"/>
      <c r="F55" s="10"/>
      <c r="G55" s="6"/>
      <c r="H55" s="11"/>
      <c r="I55" s="10"/>
      <c r="J55" s="6"/>
      <c r="K55" s="50"/>
      <c r="L55" s="52"/>
      <c r="M55" s="6"/>
    </row>
    <row r="56" spans="1:13" ht="4.5" customHeight="1">
      <c r="A56" s="6"/>
      <c r="B56" s="50"/>
      <c r="C56" s="52"/>
      <c r="D56" s="53"/>
      <c r="E56" s="11"/>
      <c r="F56" s="10"/>
      <c r="G56" s="6"/>
      <c r="H56" s="11"/>
      <c r="I56" s="10"/>
      <c r="J56" s="6"/>
      <c r="K56" s="50"/>
      <c r="L56" s="52"/>
      <c r="M56" s="6"/>
    </row>
    <row r="57" spans="1:13" ht="4.5" customHeight="1">
      <c r="A57" s="6"/>
      <c r="B57" s="50"/>
      <c r="C57" s="52"/>
      <c r="D57" s="53"/>
      <c r="E57" s="1"/>
      <c r="F57" s="1"/>
      <c r="G57" s="6"/>
      <c r="H57" s="1"/>
      <c r="I57" s="1"/>
      <c r="J57" s="6"/>
      <c r="K57" s="50"/>
      <c r="L57" s="52"/>
      <c r="M57" s="6"/>
    </row>
    <row r="58" spans="1:13" ht="4.5" customHeight="1">
      <c r="A58" s="6"/>
      <c r="B58" s="1"/>
      <c r="C58" s="1"/>
      <c r="D58" s="53"/>
      <c r="E58" s="11"/>
      <c r="F58" s="10"/>
      <c r="G58" s="6"/>
      <c r="H58" s="11"/>
      <c r="I58" s="10"/>
      <c r="J58" s="6"/>
      <c r="K58" s="1"/>
      <c r="L58" s="1"/>
      <c r="M58" s="6"/>
    </row>
    <row r="59" spans="1:13" ht="4.5" customHeight="1">
      <c r="A59" s="6"/>
      <c r="B59" s="11"/>
      <c r="C59" s="10"/>
      <c r="D59" s="53"/>
      <c r="E59" s="11"/>
      <c r="F59" s="10"/>
      <c r="G59" s="6"/>
      <c r="H59" s="11"/>
      <c r="I59" s="10"/>
      <c r="J59" s="6"/>
      <c r="K59" s="11" t="s">
        <v>19</v>
      </c>
      <c r="L59" s="10">
        <v>10</v>
      </c>
      <c r="M59" s="6"/>
    </row>
    <row r="60" spans="1:13" ht="4.5" customHeight="1">
      <c r="A60" s="6"/>
      <c r="B60" s="11"/>
      <c r="C60" s="10"/>
      <c r="D60" s="53"/>
      <c r="E60" s="11"/>
      <c r="F60" s="10"/>
      <c r="G60" s="6"/>
      <c r="H60" s="11"/>
      <c r="I60" s="10"/>
      <c r="J60" s="6"/>
      <c r="K60" s="11"/>
      <c r="L60" s="10"/>
      <c r="M60" s="6"/>
    </row>
    <row r="61" spans="1:13" ht="4.5" customHeight="1">
      <c r="A61" s="6"/>
      <c r="B61" s="11"/>
      <c r="C61" s="10"/>
      <c r="D61" s="53"/>
      <c r="E61" s="11"/>
      <c r="F61" s="10"/>
      <c r="G61" s="6"/>
      <c r="H61" s="11"/>
      <c r="I61" s="10"/>
      <c r="J61" s="6"/>
      <c r="K61" s="11"/>
      <c r="L61" s="10"/>
      <c r="M61" s="6"/>
    </row>
    <row r="62" spans="1:13" ht="4.5" customHeight="1">
      <c r="A62" s="6"/>
      <c r="B62" s="11"/>
      <c r="C62" s="10"/>
      <c r="D62" s="53"/>
      <c r="E62" s="1"/>
      <c r="F62" s="1"/>
      <c r="G62" s="6"/>
      <c r="H62" s="1"/>
      <c r="I62" s="1"/>
      <c r="J62" s="6"/>
      <c r="K62" s="11"/>
      <c r="L62" s="10"/>
      <c r="M62" s="6"/>
    </row>
    <row r="63" spans="1:13" ht="4.5" customHeight="1">
      <c r="A63" s="6"/>
      <c r="B63" s="1"/>
      <c r="C63" s="1"/>
      <c r="D63" s="53"/>
      <c r="E63" s="11"/>
      <c r="F63" s="10"/>
      <c r="G63" s="6"/>
      <c r="H63" s="11"/>
      <c r="I63" s="10"/>
      <c r="J63" s="6"/>
      <c r="K63" s="1"/>
      <c r="L63" s="1"/>
      <c r="M63" s="6"/>
    </row>
    <row r="64" spans="1:13" ht="4.5" customHeight="1">
      <c r="A64" s="6"/>
      <c r="B64" s="11"/>
      <c r="C64" s="10"/>
      <c r="D64" s="53"/>
      <c r="E64" s="11"/>
      <c r="F64" s="10"/>
      <c r="G64" s="6"/>
      <c r="H64" s="11"/>
      <c r="I64" s="10"/>
      <c r="J64" s="6"/>
      <c r="K64" s="11" t="s">
        <v>31</v>
      </c>
      <c r="L64" s="10">
        <v>50</v>
      </c>
      <c r="M64" s="6"/>
    </row>
    <row r="65" spans="1:13" ht="4.5" customHeight="1">
      <c r="A65" s="6"/>
      <c r="B65" s="11"/>
      <c r="C65" s="10"/>
      <c r="D65" s="53"/>
      <c r="E65" s="11"/>
      <c r="F65" s="10"/>
      <c r="G65" s="6"/>
      <c r="H65" s="11"/>
      <c r="I65" s="10"/>
      <c r="J65" s="6"/>
      <c r="K65" s="11"/>
      <c r="L65" s="10"/>
      <c r="M65" s="6"/>
    </row>
    <row r="66" spans="1:13" ht="4.5" customHeight="1">
      <c r="A66" s="6"/>
      <c r="B66" s="11"/>
      <c r="C66" s="10"/>
      <c r="D66" s="53"/>
      <c r="E66" s="11"/>
      <c r="F66" s="10"/>
      <c r="G66" s="6"/>
      <c r="H66" s="11"/>
      <c r="I66" s="10"/>
      <c r="J66" s="6"/>
      <c r="K66" s="11"/>
      <c r="L66" s="10"/>
      <c r="M66" s="6"/>
    </row>
    <row r="67" spans="1:13" ht="4.5" customHeight="1">
      <c r="A67" s="6"/>
      <c r="B67" s="11"/>
      <c r="C67" s="10"/>
      <c r="D67" s="53"/>
      <c r="E67" s="6"/>
      <c r="F67" s="6"/>
      <c r="G67" s="6"/>
      <c r="H67" s="6"/>
      <c r="I67" s="6"/>
      <c r="J67" s="6"/>
      <c r="K67" s="11"/>
      <c r="L67" s="10"/>
      <c r="M67" s="6"/>
    </row>
    <row r="68" spans="1:13" ht="4.5" customHeight="1">
      <c r="A68" s="6"/>
      <c r="B68" s="1"/>
      <c r="C68" s="1"/>
      <c r="D68" s="53"/>
      <c r="E68" s="6"/>
      <c r="F68" s="6"/>
      <c r="G68" s="6"/>
      <c r="H68" s="6"/>
      <c r="I68" s="6"/>
      <c r="J68" s="6"/>
      <c r="K68" s="1"/>
      <c r="L68" s="1"/>
      <c r="M68" s="6"/>
    </row>
    <row r="69" spans="1:13" ht="4.5" customHeight="1">
      <c r="A69" s="6"/>
      <c r="B69" s="11"/>
      <c r="C69" s="10"/>
      <c r="D69" s="53"/>
      <c r="E69" s="6"/>
      <c r="F69" s="6"/>
      <c r="G69" s="6"/>
      <c r="H69" s="6"/>
      <c r="I69" s="6"/>
      <c r="J69" s="6"/>
      <c r="K69" s="11" t="s">
        <v>32</v>
      </c>
      <c r="L69" s="10">
        <v>140</v>
      </c>
      <c r="M69" s="6"/>
    </row>
    <row r="70" spans="1:13" ht="4.5" customHeight="1">
      <c r="A70" s="6"/>
      <c r="B70" s="11"/>
      <c r="C70" s="10"/>
      <c r="D70" s="53"/>
      <c r="E70" s="6"/>
      <c r="F70" s="6"/>
      <c r="G70" s="6"/>
      <c r="H70" s="6"/>
      <c r="I70" s="6"/>
      <c r="J70" s="6"/>
      <c r="K70" s="11"/>
      <c r="L70" s="10"/>
      <c r="M70" s="6"/>
    </row>
    <row r="71" spans="1:13" ht="4.5" customHeight="1">
      <c r="A71" s="6"/>
      <c r="B71" s="11"/>
      <c r="C71" s="10"/>
      <c r="D71" s="53"/>
      <c r="E71" s="6"/>
      <c r="F71" s="6"/>
      <c r="G71" s="6"/>
      <c r="H71" s="6"/>
      <c r="I71" s="6"/>
      <c r="J71" s="6"/>
      <c r="K71" s="11"/>
      <c r="L71" s="10"/>
      <c r="M71" s="6"/>
    </row>
    <row r="72" spans="1:13" ht="4.5" customHeight="1">
      <c r="A72" s="6"/>
      <c r="B72" s="11"/>
      <c r="C72" s="10"/>
      <c r="D72" s="53"/>
      <c r="E72" s="50" t="s">
        <v>4</v>
      </c>
      <c r="F72" s="51">
        <f>F79+F84</f>
        <v>0</v>
      </c>
      <c r="G72" s="6"/>
      <c r="H72" s="50" t="s">
        <v>6</v>
      </c>
      <c r="I72" s="51">
        <f>I79+I84</f>
        <v>100</v>
      </c>
      <c r="J72" s="6"/>
      <c r="K72" s="11"/>
      <c r="L72" s="10"/>
      <c r="M72" s="6"/>
    </row>
    <row r="73" spans="1:13" ht="4.5" customHeight="1">
      <c r="A73" s="6"/>
      <c r="B73" s="1"/>
      <c r="C73" s="1"/>
      <c r="D73" s="53"/>
      <c r="E73" s="50"/>
      <c r="F73" s="52"/>
      <c r="G73" s="6"/>
      <c r="H73" s="50"/>
      <c r="I73" s="52"/>
      <c r="J73" s="6"/>
      <c r="K73" s="1"/>
      <c r="L73" s="1"/>
      <c r="M73" s="6"/>
    </row>
    <row r="74" spans="1:13" ht="4.5" customHeight="1">
      <c r="A74" s="6"/>
      <c r="B74" s="11"/>
      <c r="C74" s="10"/>
      <c r="D74" s="53"/>
      <c r="E74" s="50"/>
      <c r="F74" s="52"/>
      <c r="G74" s="6"/>
      <c r="H74" s="50"/>
      <c r="I74" s="52"/>
      <c r="J74" s="6"/>
      <c r="K74" s="11"/>
      <c r="L74" s="10"/>
      <c r="M74" s="6"/>
    </row>
    <row r="75" spans="1:13" ht="4.5" customHeight="1">
      <c r="A75" s="6"/>
      <c r="B75" s="11"/>
      <c r="C75" s="10"/>
      <c r="D75" s="53"/>
      <c r="E75" s="50"/>
      <c r="F75" s="52"/>
      <c r="G75" s="6"/>
      <c r="H75" s="50"/>
      <c r="I75" s="52"/>
      <c r="J75" s="6"/>
      <c r="K75" s="11"/>
      <c r="L75" s="10"/>
      <c r="M75" s="6"/>
    </row>
    <row r="76" spans="1:13" ht="4.5" customHeight="1">
      <c r="A76" s="6"/>
      <c r="B76" s="11"/>
      <c r="C76" s="10"/>
      <c r="D76" s="53"/>
      <c r="E76" s="50"/>
      <c r="F76" s="52"/>
      <c r="G76" s="6"/>
      <c r="H76" s="50"/>
      <c r="I76" s="52"/>
      <c r="J76" s="6"/>
      <c r="K76" s="11"/>
      <c r="L76" s="10"/>
      <c r="M76" s="6"/>
    </row>
    <row r="77" spans="1:13" ht="4.5" customHeight="1">
      <c r="A77" s="6"/>
      <c r="B77" s="11"/>
      <c r="C77" s="10"/>
      <c r="D77" s="53"/>
      <c r="E77" s="50"/>
      <c r="F77" s="52"/>
      <c r="G77" s="6"/>
      <c r="H77" s="50"/>
      <c r="I77" s="52"/>
      <c r="J77" s="6"/>
      <c r="K77" s="11"/>
      <c r="L77" s="10"/>
      <c r="M77" s="6"/>
    </row>
    <row r="78" spans="1:13" ht="4.5" customHeight="1">
      <c r="A78" s="6"/>
      <c r="B78" s="1"/>
      <c r="C78" s="1"/>
      <c r="D78" s="53"/>
      <c r="E78" s="1"/>
      <c r="F78" s="1"/>
      <c r="G78" s="6"/>
      <c r="H78" s="1"/>
      <c r="I78" s="1"/>
      <c r="J78" s="6"/>
      <c r="K78" s="1"/>
      <c r="L78" s="1"/>
      <c r="M78" s="6"/>
    </row>
    <row r="79" spans="1:13" ht="4.5" customHeight="1">
      <c r="A79" s="6"/>
      <c r="B79" s="11"/>
      <c r="C79" s="10"/>
      <c r="D79" s="53"/>
      <c r="E79" s="11"/>
      <c r="F79" s="10"/>
      <c r="G79" s="6"/>
      <c r="H79" s="11" t="s">
        <v>22</v>
      </c>
      <c r="I79" s="10">
        <v>100</v>
      </c>
      <c r="J79" s="6"/>
      <c r="K79" s="11"/>
      <c r="L79" s="10"/>
      <c r="M79" s="6"/>
    </row>
    <row r="80" spans="1:13" ht="4.5" customHeight="1">
      <c r="A80" s="6"/>
      <c r="B80" s="11"/>
      <c r="C80" s="10"/>
      <c r="D80" s="53"/>
      <c r="E80" s="11"/>
      <c r="F80" s="10"/>
      <c r="G80" s="6"/>
      <c r="H80" s="11"/>
      <c r="I80" s="10"/>
      <c r="J80" s="6"/>
      <c r="K80" s="11"/>
      <c r="L80" s="10"/>
      <c r="M80" s="6"/>
    </row>
    <row r="81" spans="1:13" ht="4.5" customHeight="1">
      <c r="A81" s="6"/>
      <c r="B81" s="11"/>
      <c r="C81" s="10"/>
      <c r="D81" s="53"/>
      <c r="E81" s="11"/>
      <c r="F81" s="10"/>
      <c r="G81" s="6"/>
      <c r="H81" s="11"/>
      <c r="I81" s="10"/>
      <c r="J81" s="6"/>
      <c r="K81" s="11"/>
      <c r="L81" s="10"/>
      <c r="M81" s="6"/>
    </row>
    <row r="82" spans="1:13" ht="4.5" customHeight="1">
      <c r="A82" s="6"/>
      <c r="B82" s="11"/>
      <c r="C82" s="10"/>
      <c r="D82" s="53"/>
      <c r="E82" s="11"/>
      <c r="F82" s="10"/>
      <c r="G82" s="6"/>
      <c r="H82" s="11"/>
      <c r="I82" s="10"/>
      <c r="J82" s="6"/>
      <c r="K82" s="11"/>
      <c r="L82" s="10"/>
      <c r="M82" s="6"/>
    </row>
    <row r="83" spans="1:13" ht="4.5" customHeight="1">
      <c r="A83" s="6"/>
      <c r="B83" s="1"/>
      <c r="C83" s="1"/>
      <c r="D83" s="53"/>
      <c r="E83" s="1"/>
      <c r="F83" s="1"/>
      <c r="G83" s="6"/>
      <c r="H83" s="1"/>
      <c r="I83" s="1"/>
      <c r="J83" s="6"/>
      <c r="K83" s="1"/>
      <c r="L83" s="1"/>
      <c r="M83" s="6"/>
    </row>
    <row r="84" spans="1:13" ht="4.5" customHeight="1">
      <c r="A84" s="6"/>
      <c r="B84" s="11"/>
      <c r="C84" s="10"/>
      <c r="D84" s="53"/>
      <c r="E84" s="11"/>
      <c r="F84" s="10"/>
      <c r="G84" s="6"/>
      <c r="H84" s="11"/>
      <c r="I84" s="10"/>
      <c r="J84" s="6"/>
      <c r="K84" s="11"/>
      <c r="L84" s="10"/>
      <c r="M84" s="6"/>
    </row>
    <row r="85" spans="1:13" ht="4.5" customHeight="1">
      <c r="A85" s="6"/>
      <c r="B85" s="11"/>
      <c r="C85" s="10"/>
      <c r="D85" s="53"/>
      <c r="E85" s="11"/>
      <c r="F85" s="10"/>
      <c r="G85" s="6"/>
      <c r="H85" s="11"/>
      <c r="I85" s="10"/>
      <c r="J85" s="6"/>
      <c r="K85" s="11"/>
      <c r="L85" s="10"/>
      <c r="M85" s="6"/>
    </row>
    <row r="86" spans="1:13" ht="4.5" customHeight="1">
      <c r="A86" s="6"/>
      <c r="B86" s="11"/>
      <c r="C86" s="10"/>
      <c r="D86" s="53"/>
      <c r="E86" s="11"/>
      <c r="F86" s="10"/>
      <c r="G86" s="6"/>
      <c r="H86" s="11"/>
      <c r="I86" s="10"/>
      <c r="J86" s="6"/>
      <c r="K86" s="11"/>
      <c r="L86" s="10"/>
      <c r="M86" s="6"/>
    </row>
    <row r="87" spans="1:13" ht="4.5" customHeight="1">
      <c r="A87" s="6"/>
      <c r="B87" s="11"/>
      <c r="C87" s="10"/>
      <c r="D87" s="53"/>
      <c r="E87" s="11"/>
      <c r="F87" s="10"/>
      <c r="G87" s="6"/>
      <c r="H87" s="11"/>
      <c r="I87" s="10"/>
      <c r="J87" s="6"/>
      <c r="K87" s="11"/>
      <c r="L87" s="10"/>
      <c r="M87" s="6"/>
    </row>
    <row r="88" spans="1:13" ht="4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4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4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4.5" customHeight="1">
      <c r="A91" s="6"/>
      <c r="B91" s="12" t="str">
        <f>CashFlow!B91</f>
        <v>Financial Adviser: Lim Cheng Hoo     -|||-     Mobile: 97724735     -|||-     Email: chenghoo@yahoo.co.jp     -|||-     Website: www.chenghoo.com     -|||-     Date: 13/1/2005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6"/>
    </row>
    <row r="92" spans="1:13" ht="4.5" customHeight="1">
      <c r="A92" s="6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6"/>
    </row>
    <row r="93" spans="1:13" ht="4.5" customHeight="1">
      <c r="A93" s="6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6"/>
    </row>
    <row r="94" spans="1:13" ht="4.5" customHeight="1">
      <c r="A94" s="6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6"/>
    </row>
    <row r="95" spans="1:13" ht="4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4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4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4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</sheetData>
  <sheetProtection password="ED9C" sheet="1" objects="1" scenarios="1" selectLockedCells="1"/>
  <mergeCells count="131">
    <mergeCell ref="J5:J87"/>
    <mergeCell ref="E67:F71"/>
    <mergeCell ref="H67:I71"/>
    <mergeCell ref="E31:F35"/>
    <mergeCell ref="H31:I35"/>
    <mergeCell ref="E36:E41"/>
    <mergeCell ref="E72:E77"/>
    <mergeCell ref="E79:E82"/>
    <mergeCell ref="E84:E87"/>
    <mergeCell ref="E43:E46"/>
    <mergeCell ref="C79:C82"/>
    <mergeCell ref="B95:L98"/>
    <mergeCell ref="B88:L90"/>
    <mergeCell ref="M1:M98"/>
    <mergeCell ref="B12:B15"/>
    <mergeCell ref="B17:B20"/>
    <mergeCell ref="B59:B62"/>
    <mergeCell ref="B64:B67"/>
    <mergeCell ref="B69:B72"/>
    <mergeCell ref="B74:B77"/>
    <mergeCell ref="A1:A98"/>
    <mergeCell ref="B1:L4"/>
    <mergeCell ref="D5:D87"/>
    <mergeCell ref="G5:G87"/>
    <mergeCell ref="B46:C51"/>
    <mergeCell ref="K46:L51"/>
    <mergeCell ref="B27:B30"/>
    <mergeCell ref="B32:B35"/>
    <mergeCell ref="B52:B57"/>
    <mergeCell ref="B5:B10"/>
    <mergeCell ref="B79:B82"/>
    <mergeCell ref="B37:B40"/>
    <mergeCell ref="B84:B87"/>
    <mergeCell ref="E5:E10"/>
    <mergeCell ref="E12:E15"/>
    <mergeCell ref="E17:E20"/>
    <mergeCell ref="E22:E25"/>
    <mergeCell ref="E27:E30"/>
    <mergeCell ref="C69:C72"/>
    <mergeCell ref="C74:C77"/>
    <mergeCell ref="E48:E51"/>
    <mergeCell ref="E53:E56"/>
    <mergeCell ref="E58:E61"/>
    <mergeCell ref="C52:C57"/>
    <mergeCell ref="C59:C62"/>
    <mergeCell ref="C64:C67"/>
    <mergeCell ref="E63:E66"/>
    <mergeCell ref="B42:B45"/>
    <mergeCell ref="C5:C10"/>
    <mergeCell ref="C12:C15"/>
    <mergeCell ref="C17:C20"/>
    <mergeCell ref="C22:C25"/>
    <mergeCell ref="C27:C30"/>
    <mergeCell ref="C32:C35"/>
    <mergeCell ref="C37:C40"/>
    <mergeCell ref="C42:C45"/>
    <mergeCell ref="B22:B25"/>
    <mergeCell ref="C84:C87"/>
    <mergeCell ref="F5:F10"/>
    <mergeCell ref="F12:F15"/>
    <mergeCell ref="F17:F20"/>
    <mergeCell ref="F22:F25"/>
    <mergeCell ref="F27:F30"/>
    <mergeCell ref="F36:F41"/>
    <mergeCell ref="F43:F46"/>
    <mergeCell ref="F72:F77"/>
    <mergeCell ref="F79:F82"/>
    <mergeCell ref="F84:F87"/>
    <mergeCell ref="H5:H10"/>
    <mergeCell ref="H22:H25"/>
    <mergeCell ref="H43:H46"/>
    <mergeCell ref="F48:F51"/>
    <mergeCell ref="F53:F56"/>
    <mergeCell ref="F58:F61"/>
    <mergeCell ref="F63:F66"/>
    <mergeCell ref="I5:I10"/>
    <mergeCell ref="H12:H15"/>
    <mergeCell ref="I12:I15"/>
    <mergeCell ref="H17:H20"/>
    <mergeCell ref="I17:I20"/>
    <mergeCell ref="I22:I25"/>
    <mergeCell ref="H27:H30"/>
    <mergeCell ref="I27:I30"/>
    <mergeCell ref="H36:H41"/>
    <mergeCell ref="I36:I41"/>
    <mergeCell ref="I43:I46"/>
    <mergeCell ref="H48:H51"/>
    <mergeCell ref="I48:I51"/>
    <mergeCell ref="H53:H56"/>
    <mergeCell ref="I53:I56"/>
    <mergeCell ref="I72:I77"/>
    <mergeCell ref="H79:H82"/>
    <mergeCell ref="I79:I82"/>
    <mergeCell ref="H58:H61"/>
    <mergeCell ref="I58:I61"/>
    <mergeCell ref="H63:H66"/>
    <mergeCell ref="I63:I66"/>
    <mergeCell ref="K17:K20"/>
    <mergeCell ref="L17:L20"/>
    <mergeCell ref="K22:K25"/>
    <mergeCell ref="L22:L25"/>
    <mergeCell ref="K5:K10"/>
    <mergeCell ref="L5:L10"/>
    <mergeCell ref="K12:K15"/>
    <mergeCell ref="L12:L15"/>
    <mergeCell ref="K27:K30"/>
    <mergeCell ref="L27:L30"/>
    <mergeCell ref="K32:K35"/>
    <mergeCell ref="L32:L35"/>
    <mergeCell ref="K37:K40"/>
    <mergeCell ref="L37:L40"/>
    <mergeCell ref="K42:K45"/>
    <mergeCell ref="L42:L45"/>
    <mergeCell ref="K52:K57"/>
    <mergeCell ref="L52:L57"/>
    <mergeCell ref="K59:K62"/>
    <mergeCell ref="L59:L62"/>
    <mergeCell ref="K64:K67"/>
    <mergeCell ref="L64:L67"/>
    <mergeCell ref="K69:K72"/>
    <mergeCell ref="L69:L72"/>
    <mergeCell ref="K84:K87"/>
    <mergeCell ref="L84:L87"/>
    <mergeCell ref="B91:L94"/>
    <mergeCell ref="K74:K77"/>
    <mergeCell ref="L74:L77"/>
    <mergeCell ref="K79:K82"/>
    <mergeCell ref="L79:L82"/>
    <mergeCell ref="H84:H87"/>
    <mergeCell ref="I84:I87"/>
    <mergeCell ref="H72:H77"/>
  </mergeCells>
  <printOptions horizontalCentered="1" verticalCentered="1"/>
  <pageMargins left="0.5" right="0.5" top="0.5" bottom="0.5" header="0" footer="0"/>
  <pageSetup fitToHeight="1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lnsagency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cloud</dc:creator>
  <cp:keywords/>
  <dc:description/>
  <cp:lastModifiedBy>cloud</cp:lastModifiedBy>
  <cp:lastPrinted>2003-05-19T18:05:04Z</cp:lastPrinted>
  <dcterms:created xsi:type="dcterms:W3CDTF">2002-12-30T09:31:22Z</dcterms:created>
  <dcterms:modified xsi:type="dcterms:W3CDTF">2005-08-22T15:30:23Z</dcterms:modified>
  <cp:category/>
  <cp:version/>
  <cp:contentType/>
  <cp:contentStatus/>
</cp:coreProperties>
</file>